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6750" activeTab="0"/>
  </bookViews>
  <sheets>
    <sheet name="Bilans 2010" sheetId="1" r:id="rId1"/>
    <sheet name="Rachunek zysków i strat (wp)" sheetId="2" r:id="rId2"/>
    <sheet name="Zestawienie zmian w kapitale" sheetId="3" r:id="rId3"/>
  </sheets>
  <definedNames>
    <definedName name="_xlnm.Print_Area" localSheetId="0">'Bilans 2010'!$A$1:$D$142</definedName>
  </definedNames>
  <calcPr fullCalcOnLoad="1"/>
</workbook>
</file>

<file path=xl/sharedStrings.xml><?xml version="1.0" encoding="utf-8"?>
<sst xmlns="http://schemas.openxmlformats.org/spreadsheetml/2006/main" count="385" uniqueCount="260">
  <si>
    <t xml:space="preserve">                                                  </t>
  </si>
  <si>
    <t>A.</t>
  </si>
  <si>
    <t>Aktywa trwałe</t>
  </si>
  <si>
    <t>I.</t>
  </si>
  <si>
    <t>Koszty zakończonych prac rozwojowych</t>
  </si>
  <si>
    <t>Wartość firmy</t>
  </si>
  <si>
    <t>Zaliczki na wartości niematerialne i prawne</t>
  </si>
  <si>
    <t>II.</t>
  </si>
  <si>
    <t>Rzeczowe aktywa trwałe</t>
  </si>
  <si>
    <t>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</si>
  <si>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</si>
  <si>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</si>
  <si>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</si>
  <si>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</si>
  <si>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</si>
  <si>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IV.</t>
  </si>
  <si>
    <t>Inwestycje długoterminowe</t>
  </si>
  <si>
    <t>Nieruchomości</t>
  </si>
  <si>
    <t>Wartości niematerialne i prawne</t>
  </si>
  <si>
    <t>Długoterminowe aktywa finansowe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</si>
  <si>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</si>
  <si>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</si>
  <si>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</si>
  <si>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</si>
  <si>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</si>
  <si>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</si>
  <si>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</si>
  <si>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</si>
  <si>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</si>
  <si>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</si>
  <si>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</si>
  <si>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</si>
  <si>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</si>
  <si>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</si>
  <si>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</si>
  <si>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pozostałych jednostek</t>
  </si>
  <si>
    <t>Inwestycje krótkoterminowe</t>
  </si>
  <si>
    <t>Krótkoterminowe aktywa finansowe</t>
  </si>
  <si>
    <t>Inne inwestycje krótkoterminowe</t>
  </si>
  <si>
    <t>Krótkoterminowe rozliczenia międzyokresowe</t>
  </si>
  <si>
    <t>Kapitał (fundusz) własny</t>
  </si>
  <si>
    <t>Udziały (akcje) własne (wielkość ujemna)</t>
  </si>
  <si>
    <t>Kapitał (fundusz) zapasowy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</si>
  <si>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</si>
  <si>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</si>
  <si>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</si>
  <si>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</si>
  <si>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</si>
  <si>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</si>
  <si>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</si>
  <si>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</si>
  <si>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</si>
  <si>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</si>
  <si>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</si>
  <si>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Pozostałe rezerwy</t>
  </si>
  <si>
    <t>Zobowiązania długoterminowe</t>
  </si>
  <si>
    <t>Wobec pozostałych jednostek</t>
  </si>
  <si>
    <t>Zobowiązania krótkoterminowe</t>
  </si>
  <si>
    <t>Fundusze specjalne</t>
  </si>
  <si>
    <t>Rozliczenia międzyokresowe</t>
  </si>
  <si>
    <t>Ujemna wartość firmy</t>
  </si>
  <si>
    <t>Udziały (akcje) własne na koniec okresu</t>
  </si>
  <si>
    <t>4.1.</t>
  </si>
  <si>
    <t>4.2.</t>
  </si>
  <si>
    <t>5.1.</t>
  </si>
  <si>
    <t xml:space="preserve">Wiersz </t>
  </si>
  <si>
    <t>5.2.</t>
  </si>
  <si>
    <t>6.</t>
  </si>
  <si>
    <t>6.1.</t>
  </si>
  <si>
    <t>6.2.</t>
  </si>
  <si>
    <t>7.</t>
  </si>
  <si>
    <t>7.1.</t>
  </si>
  <si>
    <t>7.2.</t>
  </si>
  <si>
    <t>7.3.</t>
  </si>
  <si>
    <t>7.4.</t>
  </si>
  <si>
    <t>7.5.</t>
  </si>
  <si>
    <t>7.6.</t>
  </si>
  <si>
    <t>Wyszczególnienie</t>
  </si>
  <si>
    <t xml:space="preserve">      – od jednostek powiązanych</t>
  </si>
  <si>
    <t xml:space="preserve"> Przychody netto ze sprzedaży produktów</t>
  </si>
  <si>
    <t>l.</t>
  </si>
  <si>
    <t xml:space="preserve"> Przychody netto ze sprzedaży i zrównane z nimi, w tym:</t>
  </si>
  <si>
    <t xml:space="preserve"> Koszt wytworzenia produktów na własne potrzeby jednostki</t>
  </si>
  <si>
    <t xml:space="preserve"> Przychody netto ze sprzedaży towarów i materiałów</t>
  </si>
  <si>
    <t xml:space="preserve"> Koszty działalności operacyjnej</t>
  </si>
  <si>
    <t xml:space="preserve"> Amortyzacja</t>
  </si>
  <si>
    <t xml:space="preserve"> Zużycie materiałów i energii</t>
  </si>
  <si>
    <t xml:space="preserve"> Usługi obce</t>
  </si>
  <si>
    <t xml:space="preserve"> Podatki i opłaty, w tym:</t>
  </si>
  <si>
    <t xml:space="preserve">     – podatek akcyzowy</t>
  </si>
  <si>
    <t xml:space="preserve"> Wynagrodzenia</t>
  </si>
  <si>
    <t xml:space="preserve"> Ubezpieczenia społeczne i inne świadczenia</t>
  </si>
  <si>
    <t xml:space="preserve"> Pozostałe koszty rodzajowe</t>
  </si>
  <si>
    <t xml:space="preserve"> Wartość sprzedanych towarów i materiałów</t>
  </si>
  <si>
    <t xml:space="preserve"> Zysk (strata) ze sprzedaży (A–B)</t>
  </si>
  <si>
    <t>C.</t>
  </si>
  <si>
    <t xml:space="preserve"> Pozostałe przychody operacyjne</t>
  </si>
  <si>
    <t>D.</t>
  </si>
  <si>
    <t xml:space="preserve"> Zysk ze zbycia niefinansowych aktywów trwałych</t>
  </si>
  <si>
    <t xml:space="preserve"> Dotacje</t>
  </si>
  <si>
    <t xml:space="preserve"> Inne przychody operacyjne</t>
  </si>
  <si>
    <t xml:space="preserve"> Strata ze zbycia niefinansowych aktywów trwałych</t>
  </si>
  <si>
    <t xml:space="preserve"> Aktualizacja wartości aktywów niefinansowych</t>
  </si>
  <si>
    <t xml:space="preserve"> Inne koszty operacyjne</t>
  </si>
  <si>
    <t xml:space="preserve"> Zysk (strata) z działalności operacyjnej (C+D–E)</t>
  </si>
  <si>
    <t>F.</t>
  </si>
  <si>
    <t xml:space="preserve"> Przychody finansowe</t>
  </si>
  <si>
    <t>G.</t>
  </si>
  <si>
    <t xml:space="preserve"> Dywidendy i udziały w zyskach, w tym:</t>
  </si>
  <si>
    <t xml:space="preserve">       – od jednostek powiązanych</t>
  </si>
  <si>
    <t xml:space="preserve"> Odsetki, w tym:</t>
  </si>
  <si>
    <t xml:space="preserve"> Straty nadzwyczajne</t>
  </si>
  <si>
    <t xml:space="preserve"> Zyski nadzwyczajne</t>
  </si>
  <si>
    <t>J.</t>
  </si>
  <si>
    <t>K.</t>
  </si>
  <si>
    <t>L.</t>
  </si>
  <si>
    <t>N.</t>
  </si>
  <si>
    <t>M.</t>
  </si>
  <si>
    <t xml:space="preserve"> Zysk (strata) z działalności gospodarczej (F+G–H)</t>
  </si>
  <si>
    <t xml:space="preserve"> Podatek dochodowy</t>
  </si>
  <si>
    <t xml:space="preserve"> Zysk (strata) netto (K–L–M)</t>
  </si>
  <si>
    <t>H.</t>
  </si>
  <si>
    <t xml:space="preserve"> Koszty finansowe</t>
  </si>
  <si>
    <t xml:space="preserve">      – dla jednostek powiązanych</t>
  </si>
  <si>
    <t xml:space="preserve"> Strata ze zbycia inwestycji</t>
  </si>
  <si>
    <t xml:space="preserve"> Aktualizacja wartości inwestycji</t>
  </si>
  <si>
    <t xml:space="preserve"> Inne</t>
  </si>
  <si>
    <t xml:space="preserve"> Zysk ze zbycia inwestycji</t>
  </si>
  <si>
    <t>Inne</t>
  </si>
  <si>
    <t xml:space="preserve">Data sporządzenia: </t>
  </si>
  <si>
    <t xml:space="preserve">      Sporządził                                                                                      Zatwierdził</t>
  </si>
  <si>
    <t>AKTYWA</t>
  </si>
  <si>
    <t>a) grunty</t>
  </si>
  <si>
    <t>b) budynki, lokale i obiekty inżynierii lądowej i wodnej</t>
  </si>
  <si>
    <t>c) urządzenia techniczne i maszyny</t>
  </si>
  <si>
    <t>d) środki transportu</t>
  </si>
  <si>
    <t>e) inne środki trwałe</t>
  </si>
  <si>
    <t xml:space="preserve">Od pozostałych jednostek </t>
  </si>
  <si>
    <t>V</t>
  </si>
  <si>
    <t>Należności od jednostek powiązanych</t>
  </si>
  <si>
    <t>a) z tytułu dostaw i usług, o okresie spłaty</t>
  </si>
  <si>
    <t xml:space="preserve">    - do 12 miesięcy</t>
  </si>
  <si>
    <t xml:space="preserve">    - powyżej 12 miesięcy </t>
  </si>
  <si>
    <t>b) inne</t>
  </si>
  <si>
    <t xml:space="preserve">   - do 12 miesięcy</t>
  </si>
  <si>
    <t xml:space="preserve">   - powyżej 12 miesięcy</t>
  </si>
  <si>
    <t>c) inne</t>
  </si>
  <si>
    <t>d) dochodzone na drodze sądowej</t>
  </si>
  <si>
    <t>a) w jednostkach powiązanych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</si>
  <si>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</si>
  <si>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</si>
  <si>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</si>
  <si>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</si>
  <si>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b) w pozostałych jednostkach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</si>
  <si>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</si>
  <si>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</si>
  <si>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</si>
  <si>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</si>
  <si>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RAZEM  AKTYWA</t>
  </si>
  <si>
    <t>PASYWA</t>
  </si>
  <si>
    <t>Kapitał podstawowy</t>
  </si>
  <si>
    <t>Należne wpłayy na kapitał podstawowy (wielkość ujemna)</t>
  </si>
  <si>
    <t xml:space="preserve">Kapitał z aktualizacji wyceny </t>
  </si>
  <si>
    <t>Odpisy z zysku netto w ciągu roku obrotowego (wielkość ujemna)</t>
  </si>
  <si>
    <t xml:space="preserve">   - długoterminowa</t>
  </si>
  <si>
    <t xml:space="preserve">   - krótkoterminowa</t>
  </si>
  <si>
    <t xml:space="preserve">   - długoterminowe</t>
  </si>
  <si>
    <t>Wobec jecnostek powiązanych</t>
  </si>
  <si>
    <t>a) kredyty i pożyczki</t>
  </si>
  <si>
    <t>b) z tytułu emisji dłużnych papierów wartościowych</t>
  </si>
  <si>
    <t>c) inne zobowiązania finansowe</t>
  </si>
  <si>
    <t>d) inne</t>
  </si>
  <si>
    <t>a) z tytułu dostaw i usług, o okresie wymagalności</t>
  </si>
  <si>
    <t>d) z tytułu dostaw i usług</t>
  </si>
  <si>
    <t>e) zaliczki otrzymane na dostawy</t>
  </si>
  <si>
    <t>f) zobowiązania wekslowe</t>
  </si>
  <si>
    <t>g) z tytułu podatków, ceł, ZUS i innych świadczeń</t>
  </si>
  <si>
    <t>h) z tytułu wynagrodzeń</t>
  </si>
  <si>
    <t>i) inne</t>
  </si>
  <si>
    <t xml:space="preserve">   - krótkoterminowe</t>
  </si>
  <si>
    <t>RAZEM  PASYWA</t>
  </si>
  <si>
    <t xml:space="preserve"> </t>
  </si>
  <si>
    <t xml:space="preserve">     Sporządził:                                                                                 Zatwierdził</t>
  </si>
  <si>
    <t>Lp</t>
  </si>
  <si>
    <t>I</t>
  </si>
  <si>
    <t>Kapitał (fundusz) własny na początek okresu (BO)</t>
  </si>
  <si>
    <t xml:space="preserve"> - korekty błędów podstawowych</t>
  </si>
  <si>
    <t>Ia</t>
  </si>
  <si>
    <t>Kapitał (fundusz) własny na początek okresu (BO), po korektach</t>
  </si>
  <si>
    <t>Kapitał (fundusz) podstawowy na początek okresu</t>
  </si>
  <si>
    <t>1.1.</t>
  </si>
  <si>
    <t>Zmiany kapitału (funduszu) podstawowego</t>
  </si>
  <si>
    <t xml:space="preserve"> a) zwiększenia (z tytułu)</t>
  </si>
  <si>
    <t xml:space="preserve">  - </t>
  </si>
  <si>
    <t xml:space="preserve">  -</t>
  </si>
  <si>
    <t xml:space="preserve"> b) zmniejszenia (z tytułu)</t>
  </si>
  <si>
    <t>1.2.</t>
  </si>
  <si>
    <t>Kapitał (fundusz) podstawowy na koniec okresu</t>
  </si>
  <si>
    <t>Należne wpłaty na kapitał podstawowy na początek okresu</t>
  </si>
  <si>
    <t>2.1.</t>
  </si>
  <si>
    <t>Zmiana należnych wpłat na kapitał podstawowy</t>
  </si>
  <si>
    <t>2.2.</t>
  </si>
  <si>
    <t>Należne wpłaty na kapitał podstawowy na koniec okresu</t>
  </si>
  <si>
    <t>Udziały (akcje) własne na początek okresu</t>
  </si>
  <si>
    <t>3.1.</t>
  </si>
  <si>
    <t>Kapitał (fundusz) zapasowy na początek okresu</t>
  </si>
  <si>
    <t>Zmiany kapitału (funduszu) zapasowego</t>
  </si>
  <si>
    <t xml:space="preserve">  - emisji akcji powyżej wartości nominalnej</t>
  </si>
  <si>
    <t xml:space="preserve">  - z podziału zysku (ustawowo)</t>
  </si>
  <si>
    <t xml:space="preserve">  - z podziału zysku (ponad wymaganą wartość)</t>
  </si>
  <si>
    <t xml:space="preserve">  - pokrycia straty</t>
  </si>
  <si>
    <t>Stan kapitału (funduszu) zapasowego na koniec okresu</t>
  </si>
  <si>
    <t>Kapitał (fundusz) z aktualizacji wyceny na początek okresu</t>
  </si>
  <si>
    <t>Zmiany kapitału (funduszu) z aktualizacji wyceny</t>
  </si>
  <si>
    <t>Kapitał (fundusz) z aktualizacji wyceny na koniec okresu</t>
  </si>
  <si>
    <t>Pozostałe kapitały (fundusze) rezerwowe na początek okresu</t>
  </si>
  <si>
    <t>Zmiany pozostałych kapitałów (funduszy) rezerwowych</t>
  </si>
  <si>
    <t>Pozostałe kapitały (fundusze) rezerwowe na koniec okresu</t>
  </si>
  <si>
    <t>Zysk (strata) z lat ubiegłych na początek okresu</t>
  </si>
  <si>
    <t>Zysk z lat ubiegłych na początek okresu</t>
  </si>
  <si>
    <t xml:space="preserve">  - korekty błędów podstawowych</t>
  </si>
  <si>
    <t>Zysk z lat ubiegłych na początek okresu po korektach</t>
  </si>
  <si>
    <t xml:space="preserve">  - podziału zysku z lat ubiegłych</t>
  </si>
  <si>
    <t xml:space="preserve">Zysk z lat ubiegłych na koniec okresu </t>
  </si>
  <si>
    <t>Strata z lat ubiegłych na początek okresu</t>
  </si>
  <si>
    <t>Strata z lat ubiegłych na początek okresu po korektach</t>
  </si>
  <si>
    <t xml:space="preserve">  - przeniesienia straty z lat ubiegłych do pokrycia</t>
  </si>
  <si>
    <t>Zysk (strata) z lat ubiegłych na koniec okresu</t>
  </si>
  <si>
    <t>8.</t>
  </si>
  <si>
    <t>Wynik netto</t>
  </si>
  <si>
    <t xml:space="preserve"> a) zysk netto</t>
  </si>
  <si>
    <t xml:space="preserve"> b) strata netto</t>
  </si>
  <si>
    <t xml:space="preserve"> c) odpisy z zysku </t>
  </si>
  <si>
    <t>II</t>
  </si>
  <si>
    <t>Kapitał (fundusz) własny na koniec okresu (BZ)</t>
  </si>
  <si>
    <t>III</t>
  </si>
  <si>
    <t>Kapitał (fundusz) własny, po uwzględnieniu proponowanego podziału zysku (pokrycia straty)</t>
  </si>
  <si>
    <t>Sporządził</t>
  </si>
  <si>
    <t>Kierownik jednostki</t>
  </si>
  <si>
    <t>Zmiana stanu produktów (zwiększenie – wart. dodatnia, zmniejszenie – wart. ujemna)</t>
  </si>
  <si>
    <t>Pozostałe obowiązkowe zmniejszenia zysku                          (zwiększenia straty)</t>
  </si>
  <si>
    <t>b) z tytułu podatków, dotacji, ceł, ubezpieczeń społecznych i zdrowotnych oraz innych świadczeń</t>
  </si>
  <si>
    <t xml:space="preserve">  - dofinansowanie na cele inwestycyjne</t>
  </si>
  <si>
    <t xml:space="preserve">  - otrzymane nieodpłatnie środki trwałe</t>
  </si>
  <si>
    <t xml:space="preserve">  -przekazanie gruntu</t>
  </si>
  <si>
    <t>E.</t>
  </si>
  <si>
    <t>Pozostałe koszty operacyjne</t>
  </si>
  <si>
    <t xml:space="preserve"> Wynik zdarzeń nadzwyczajnych (J.I.–J.II.)</t>
  </si>
  <si>
    <t xml:space="preserve"> Zysk (strata) brutto (I±J)</t>
  </si>
  <si>
    <t xml:space="preserve">       Rachunek zysków i strat (wariant porównawczy)na dzień 31.12.2010r</t>
  </si>
  <si>
    <t xml:space="preserve">  - przeniesienie budynku</t>
  </si>
  <si>
    <t>Inne wartości niematerialne i prawne</t>
  </si>
  <si>
    <t xml:space="preserve">  -przeksięgowanie na rozliczenia międzyokresowe przychodów( 2012r)</t>
  </si>
  <si>
    <t xml:space="preserve"> 31.12.2013</t>
  </si>
  <si>
    <t>31.12.2013</t>
  </si>
  <si>
    <t xml:space="preserve">Bilans na dzień 31.12.2014 r. </t>
  </si>
  <si>
    <t xml:space="preserve"> 31.12.2014</t>
  </si>
  <si>
    <t>31.12.2014</t>
  </si>
  <si>
    <t>zień 31.12.2014</t>
  </si>
  <si>
    <t>Zestawienie zmian w kapitale (funduszu) własnym na 31.12.2014r.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</si>
</sst>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b/>
      <sz val="11"/>
      <color indexed="10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5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vertical="center" wrapText="1" shrinkToFit="1"/>
    </xf>
    <xf numFmtId="0" fontId="7" fillId="0" borderId="22" xfId="0" applyFont="1" applyBorder="1" applyAlignment="1">
      <alignment vertical="center" wrapText="1" shrinkToFit="1"/>
    </xf>
    <xf numFmtId="4" fontId="7" fillId="0" borderId="22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justify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justify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justify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justify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justify"/>
    </xf>
    <xf numFmtId="0" fontId="7" fillId="0" borderId="27" xfId="0" applyFont="1" applyBorder="1" applyAlignment="1">
      <alignment horizontal="right"/>
    </xf>
    <xf numFmtId="0" fontId="8" fillId="0" borderId="28" xfId="0" applyFont="1" applyBorder="1" applyAlignment="1">
      <alignment horizontal="justify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4" fontId="8" fillId="0" borderId="2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justify"/>
    </xf>
    <xf numFmtId="0" fontId="7" fillId="0" borderId="30" xfId="0" applyFont="1" applyBorder="1" applyAlignment="1">
      <alignment horizontal="right"/>
    </xf>
    <xf numFmtId="0" fontId="10" fillId="0" borderId="25" xfId="0" applyFont="1" applyBorder="1" applyAlignment="1">
      <alignment horizontal="justify"/>
    </xf>
    <xf numFmtId="4" fontId="8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8" fillId="0" borderId="25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4" fontId="8" fillId="0" borderId="26" xfId="0" applyNumberFormat="1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8" fillId="0" borderId="33" xfId="0" applyFont="1" applyBorder="1" applyAlignment="1">
      <alignment vertical="center" wrapText="1" shrinkToFit="1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 wrapText="1" shrinkToFit="1"/>
    </xf>
    <xf numFmtId="0" fontId="7" fillId="0" borderId="29" xfId="0" applyFont="1" applyBorder="1" applyAlignment="1">
      <alignment horizontal="right" vertical="center"/>
    </xf>
    <xf numFmtId="4" fontId="8" fillId="0" borderId="31" xfId="0" applyNumberFormat="1" applyFont="1" applyBorder="1" applyAlignment="1">
      <alignment horizontal="right" vertical="center"/>
    </xf>
    <xf numFmtId="4" fontId="7" fillId="0" borderId="31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/>
    </xf>
    <xf numFmtId="4" fontId="8" fillId="0" borderId="34" xfId="0" applyNumberFormat="1" applyFont="1" applyBorder="1" applyAlignment="1">
      <alignment horizontal="right" vertical="center"/>
    </xf>
    <xf numFmtId="4" fontId="28" fillId="0" borderId="25" xfId="0" applyNumberFormat="1" applyFont="1" applyBorder="1" applyAlignment="1">
      <alignment horizontal="right"/>
    </xf>
    <xf numFmtId="4" fontId="29" fillId="0" borderId="24" xfId="0" applyNumberFormat="1" applyFont="1" applyBorder="1" applyAlignment="1">
      <alignment horizontal="right"/>
    </xf>
    <xf numFmtId="4" fontId="29" fillId="0" borderId="25" xfId="0" applyNumberFormat="1" applyFont="1" applyBorder="1" applyAlignment="1">
      <alignment horizontal="right"/>
    </xf>
    <xf numFmtId="4" fontId="28" fillId="0" borderId="25" xfId="0" applyNumberFormat="1" applyFont="1" applyBorder="1" applyAlignment="1">
      <alignment/>
    </xf>
    <xf numFmtId="4" fontId="29" fillId="0" borderId="26" xfId="0" applyNumberFormat="1" applyFont="1" applyBorder="1" applyAlignment="1">
      <alignment/>
    </xf>
    <xf numFmtId="4" fontId="7" fillId="18" borderId="14" xfId="0" applyNumberFormat="1" applyFont="1" applyFill="1" applyBorder="1" applyAlignment="1">
      <alignment horizontal="right" vertical="center"/>
    </xf>
    <xf numFmtId="4" fontId="7" fillId="18" borderId="17" xfId="0" applyNumberFormat="1" applyFont="1" applyFill="1" applyBorder="1" applyAlignment="1">
      <alignment horizontal="right" vertical="center"/>
    </xf>
    <xf numFmtId="4" fontId="7" fillId="18" borderId="33" xfId="0" applyNumberFormat="1" applyFont="1" applyFill="1" applyBorder="1" applyAlignment="1">
      <alignment horizontal="right" vertical="center"/>
    </xf>
    <xf numFmtId="4" fontId="10" fillId="18" borderId="14" xfId="0" applyNumberFormat="1" applyFont="1" applyFill="1" applyBorder="1" applyAlignment="1">
      <alignment horizontal="right" vertical="center"/>
    </xf>
    <xf numFmtId="4" fontId="10" fillId="18" borderId="17" xfId="0" applyNumberFormat="1" applyFont="1" applyFill="1" applyBorder="1" applyAlignment="1">
      <alignment horizontal="right" vertical="center"/>
    </xf>
    <xf numFmtId="4" fontId="7" fillId="18" borderId="15" xfId="0" applyNumberFormat="1" applyFont="1" applyFill="1" applyBorder="1" applyAlignment="1">
      <alignment horizontal="right" vertical="center"/>
    </xf>
    <xf numFmtId="4" fontId="7" fillId="18" borderId="35" xfId="0" applyNumberFormat="1" applyFont="1" applyFill="1" applyBorder="1" applyAlignment="1">
      <alignment horizontal="right" vertical="center"/>
    </xf>
    <xf numFmtId="4" fontId="7" fillId="18" borderId="18" xfId="0" applyNumberFormat="1" applyFont="1" applyFill="1" applyBorder="1" applyAlignment="1">
      <alignment horizontal="right" vertical="center"/>
    </xf>
    <xf numFmtId="4" fontId="10" fillId="18" borderId="15" xfId="0" applyNumberFormat="1" applyFont="1" applyFill="1" applyBorder="1" applyAlignment="1">
      <alignment horizontal="right" vertical="center"/>
    </xf>
    <xf numFmtId="4" fontId="10" fillId="18" borderId="18" xfId="0" applyNumberFormat="1" applyFont="1" applyFill="1" applyBorder="1" applyAlignment="1">
      <alignment horizontal="right" vertical="center"/>
    </xf>
    <xf numFmtId="4" fontId="10" fillId="18" borderId="23" xfId="0" applyNumberFormat="1" applyFont="1" applyFill="1" applyBorder="1" applyAlignment="1">
      <alignment horizontal="right" vertical="center"/>
    </xf>
    <xf numFmtId="4" fontId="10" fillId="18" borderId="33" xfId="0" applyNumberFormat="1" applyFont="1" applyFill="1" applyBorder="1" applyAlignment="1">
      <alignment horizontal="right" vertical="center"/>
    </xf>
    <xf numFmtId="4" fontId="8" fillId="18" borderId="33" xfId="0" applyNumberFormat="1" applyFont="1" applyFill="1" applyBorder="1" applyAlignment="1">
      <alignment horizontal="right" vertical="center"/>
    </xf>
    <xf numFmtId="4" fontId="8" fillId="18" borderId="14" xfId="0" applyNumberFormat="1" applyFont="1" applyFill="1" applyBorder="1" applyAlignment="1">
      <alignment horizontal="right" vertical="center"/>
    </xf>
    <xf numFmtId="4" fontId="8" fillId="18" borderId="17" xfId="0" applyNumberFormat="1" applyFont="1" applyFill="1" applyBorder="1" applyAlignment="1">
      <alignment horizontal="right" vertical="center"/>
    </xf>
    <xf numFmtId="4" fontId="7" fillId="18" borderId="36" xfId="0" applyNumberFormat="1" applyFont="1" applyFill="1" applyBorder="1" applyAlignment="1">
      <alignment horizontal="right" vertical="center"/>
    </xf>
    <xf numFmtId="4" fontId="7" fillId="18" borderId="25" xfId="0" applyNumberFormat="1" applyFont="1" applyFill="1" applyBorder="1" applyAlignment="1">
      <alignment horizontal="right"/>
    </xf>
    <xf numFmtId="4" fontId="7" fillId="18" borderId="28" xfId="0" applyNumberFormat="1" applyFont="1" applyFill="1" applyBorder="1" applyAlignment="1">
      <alignment horizontal="right" wrapText="1"/>
    </xf>
    <xf numFmtId="4" fontId="7" fillId="0" borderId="25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SheetLayoutView="115" zoomScalePageLayoutView="0" workbookViewId="0" topLeftCell="A109">
      <selection activeCell="C137" sqref="C137"/>
    </sheetView>
  </sheetViews>
  <sheetFormatPr defaultColWidth="9.125" defaultRowHeight="12.75"/>
  <cols>
    <col min="1" max="1" width="5.25390625" style="3" customWidth="1"/>
    <col min="2" max="2" width="52.25390625" style="3" customWidth="1"/>
    <col min="3" max="4" width="16.125" style="3" customWidth="1"/>
    <col min="5" max="16384" width="9.125" style="3" customWidth="1"/>
  </cols>
  <sheetData>
    <row r="1" ht="24.75" customHeight="1">
      <c r="B1" s="39" t="s">
        <v>255</v>
      </c>
    </row>
    <row r="2" spans="1:4" ht="21" customHeight="1" thickBot="1">
      <c r="A2" s="147"/>
      <c r="B2" s="147"/>
      <c r="C2" s="147"/>
      <c r="D2" s="147"/>
    </row>
    <row r="3" spans="1:4" ht="21" customHeight="1" thickBot="1">
      <c r="A3" s="4" t="s">
        <v>183</v>
      </c>
      <c r="B3" s="5" t="s">
        <v>77</v>
      </c>
      <c r="C3" s="6" t="s">
        <v>256</v>
      </c>
      <c r="D3" s="6" t="s">
        <v>253</v>
      </c>
    </row>
    <row r="4" spans="1:4" ht="12.75" customHeight="1">
      <c r="A4" s="7">
        <v>1</v>
      </c>
      <c r="B4" s="8">
        <v>2</v>
      </c>
      <c r="C4" s="9">
        <v>4</v>
      </c>
      <c r="D4" s="9">
        <v>4</v>
      </c>
    </row>
    <row r="5" spans="1:4" ht="24" customHeight="1" thickBot="1">
      <c r="A5" s="142" t="s">
        <v>131</v>
      </c>
      <c r="B5" s="143"/>
      <c r="C5" s="143"/>
      <c r="D5" s="145"/>
    </row>
    <row r="6" spans="1:4" ht="18" customHeight="1" thickBot="1">
      <c r="A6" s="10" t="s">
        <v>1</v>
      </c>
      <c r="B6" s="11" t="s">
        <v>2</v>
      </c>
      <c r="C6" s="111">
        <f>C7+C12+C21+C24+C29</f>
        <v>30179600.220000003</v>
      </c>
      <c r="D6" s="111">
        <f>D7+D12+D21+D24+D29</f>
        <v>27476949.66</v>
      </c>
    </row>
    <row r="7" spans="1:4" ht="18" customHeight="1" thickBot="1">
      <c r="A7" s="10" t="s">
        <v>3</v>
      </c>
      <c r="B7" s="11" t="s">
        <v>18</v>
      </c>
      <c r="C7" s="111">
        <f>C8+C9+C10+C11</f>
        <v>529109.27</v>
      </c>
      <c r="D7" s="111">
        <f>D8+D9+D10+D11</f>
        <v>403618.58</v>
      </c>
    </row>
    <row r="8" spans="1:4" ht="18" customHeight="1">
      <c r="A8" s="16">
        <v>1</v>
      </c>
      <c r="B8" s="17" t="s">
        <v>4</v>
      </c>
      <c r="C8" s="120"/>
      <c r="D8" s="120"/>
    </row>
    <row r="9" spans="1:4" ht="18" customHeight="1" thickBot="1">
      <c r="A9" s="16">
        <v>2</v>
      </c>
      <c r="B9" s="17" t="s">
        <v>5</v>
      </c>
      <c r="C9" s="121"/>
      <c r="D9" s="121"/>
    </row>
    <row r="10" spans="1:4" ht="18" customHeight="1" thickBot="1">
      <c r="A10" s="16">
        <v>3</v>
      </c>
      <c r="B10" s="141" t="s">
        <v>251</v>
      </c>
      <c r="C10" s="121">
        <v>529109.27</v>
      </c>
      <c r="D10" s="121">
        <v>403618.58</v>
      </c>
    </row>
    <row r="11" spans="1:4" ht="18" customHeight="1" thickBot="1">
      <c r="A11" s="92">
        <v>4</v>
      </c>
      <c r="B11" s="17" t="s">
        <v>6</v>
      </c>
      <c r="C11" s="122"/>
      <c r="D11" s="122"/>
    </row>
    <row r="12" spans="1:4" ht="18" customHeight="1" thickBot="1">
      <c r="A12" s="10" t="s">
        <v>7</v>
      </c>
      <c r="B12" s="11" t="s">
        <v>8</v>
      </c>
      <c r="C12" s="111">
        <f>C13+C19+C20</f>
        <v>29650490.950000003</v>
      </c>
      <c r="D12" s="111">
        <f>D13+D19+D20</f>
        <v>27073331.080000002</v>
      </c>
    </row>
    <row r="13" spans="1:4" ht="18" customHeight="1" thickBot="1">
      <c r="A13" s="16">
        <v>1</v>
      </c>
      <c r="B13" s="17" t="s">
        <v>9</v>
      </c>
      <c r="C13" s="111">
        <f>C14+C15+C16+C17+C18</f>
        <v>29162714.790000003</v>
      </c>
      <c r="D13" s="111">
        <f>D14+D15+D16+D17+D18</f>
        <v>19471918.69</v>
      </c>
    </row>
    <row r="14" spans="1:4" s="93" customFormat="1" ht="18" customHeight="1">
      <c r="A14" s="14"/>
      <c r="B14" s="15" t="s">
        <v>132</v>
      </c>
      <c r="C14" s="123">
        <v>2094740.23</v>
      </c>
      <c r="D14" s="123">
        <v>2154996.94</v>
      </c>
    </row>
    <row r="15" spans="1:4" s="93" customFormat="1" ht="18" customHeight="1">
      <c r="A15" s="14"/>
      <c r="B15" s="21" t="s">
        <v>133</v>
      </c>
      <c r="C15" s="124">
        <v>23343270.01</v>
      </c>
      <c r="D15" s="124">
        <v>14482062.78</v>
      </c>
    </row>
    <row r="16" spans="1:4" s="93" customFormat="1" ht="18" customHeight="1">
      <c r="A16" s="14"/>
      <c r="B16" s="15" t="s">
        <v>134</v>
      </c>
      <c r="C16" s="124">
        <v>1098676.64</v>
      </c>
      <c r="D16" s="124">
        <v>795166.94</v>
      </c>
    </row>
    <row r="17" spans="1:4" s="93" customFormat="1" ht="18" customHeight="1">
      <c r="A17" s="14"/>
      <c r="B17" s="15" t="s">
        <v>135</v>
      </c>
      <c r="C17" s="124">
        <v>392129.11</v>
      </c>
      <c r="D17" s="124">
        <v>198174.09</v>
      </c>
    </row>
    <row r="18" spans="1:4" s="93" customFormat="1" ht="18" customHeight="1">
      <c r="A18" s="14"/>
      <c r="B18" s="15" t="s">
        <v>136</v>
      </c>
      <c r="C18" s="124">
        <v>2233898.8</v>
      </c>
      <c r="D18" s="124">
        <v>1841517.94</v>
      </c>
    </row>
    <row r="19" spans="1:4" ht="18" customHeight="1">
      <c r="A19" s="16">
        <v>2</v>
      </c>
      <c r="B19" s="17" t="s">
        <v>10</v>
      </c>
      <c r="C19" s="121">
        <v>487776.16</v>
      </c>
      <c r="D19" s="121">
        <v>7601412.39</v>
      </c>
    </row>
    <row r="20" spans="1:4" ht="18" customHeight="1" thickBot="1">
      <c r="A20" s="16">
        <v>3</v>
      </c>
      <c r="B20" s="17" t="s">
        <v>11</v>
      </c>
      <c r="C20" s="122"/>
      <c r="D20" s="122"/>
    </row>
    <row r="21" spans="1:4" ht="18" customHeight="1" thickBot="1">
      <c r="A21" s="10" t="s">
        <v>12</v>
      </c>
      <c r="B21" s="11" t="s">
        <v>13</v>
      </c>
      <c r="C21" s="111">
        <f>C22+C23</f>
        <v>0</v>
      </c>
      <c r="D21" s="111">
        <f>D22+D23</f>
        <v>0</v>
      </c>
    </row>
    <row r="22" spans="1:4" ht="18" customHeight="1">
      <c r="A22" s="16">
        <v>1</v>
      </c>
      <c r="B22" s="17" t="s">
        <v>14</v>
      </c>
      <c r="C22" s="125"/>
      <c r="D22" s="125"/>
    </row>
    <row r="23" spans="1:4" ht="18" customHeight="1" thickBot="1">
      <c r="A23" s="92">
        <v>2</v>
      </c>
      <c r="B23" s="17" t="s">
        <v>137</v>
      </c>
      <c r="C23" s="126"/>
      <c r="D23" s="126"/>
    </row>
    <row r="24" spans="1:4" ht="18" customHeight="1" thickBot="1">
      <c r="A24" s="10" t="s">
        <v>15</v>
      </c>
      <c r="B24" s="11" t="s">
        <v>16</v>
      </c>
      <c r="C24" s="111">
        <f>C25+C26+C27+C28</f>
        <v>0</v>
      </c>
      <c r="D24" s="111">
        <f>D25+D26+D27+D28</f>
        <v>0</v>
      </c>
    </row>
    <row r="25" spans="1:4" ht="18" customHeight="1">
      <c r="A25" s="92">
        <v>1</v>
      </c>
      <c r="B25" s="17" t="s">
        <v>17</v>
      </c>
      <c r="C25" s="125"/>
      <c r="D25" s="125"/>
    </row>
    <row r="26" spans="1:4" ht="18" customHeight="1">
      <c r="A26" s="92">
        <v>2</v>
      </c>
      <c r="B26" s="17" t="s">
        <v>18</v>
      </c>
      <c r="C26" s="127"/>
      <c r="D26" s="127"/>
    </row>
    <row r="27" spans="1:4" ht="18" customHeight="1">
      <c r="A27" s="92">
        <v>3</v>
      </c>
      <c r="B27" s="17" t="s">
        <v>19</v>
      </c>
      <c r="C27" s="127"/>
      <c r="D27" s="127"/>
    </row>
    <row r="28" spans="1:4" ht="18" customHeight="1" thickBot="1">
      <c r="A28" s="92">
        <v>4</v>
      </c>
      <c r="B28" s="17" t="s">
        <v>20</v>
      </c>
      <c r="C28" s="126"/>
      <c r="D28" s="126"/>
    </row>
    <row r="29" spans="1:4" ht="18" customHeight="1" thickBot="1">
      <c r="A29" s="10" t="s">
        <v>138</v>
      </c>
      <c r="B29" s="94" t="s">
        <v>22</v>
      </c>
      <c r="C29" s="111">
        <f>C30+C31</f>
        <v>0</v>
      </c>
      <c r="D29" s="111">
        <f>D30+D31</f>
        <v>0</v>
      </c>
    </row>
    <row r="30" spans="1:4" ht="18" customHeight="1">
      <c r="A30" s="92">
        <v>1</v>
      </c>
      <c r="B30" s="20" t="s">
        <v>23</v>
      </c>
      <c r="C30" s="125"/>
      <c r="D30" s="125"/>
    </row>
    <row r="31" spans="1:4" ht="18" customHeight="1" thickBot="1">
      <c r="A31" s="92">
        <v>2</v>
      </c>
      <c r="B31" s="20" t="s">
        <v>24</v>
      </c>
      <c r="C31" s="126"/>
      <c r="D31" s="126"/>
    </row>
    <row r="32" spans="1:4" s="95" customFormat="1" ht="18" customHeight="1" thickBot="1">
      <c r="A32" s="10" t="s">
        <v>25</v>
      </c>
      <c r="B32" s="11" t="s">
        <v>26</v>
      </c>
      <c r="C32" s="111">
        <f>C33+C39+C57+C74</f>
        <v>11233317.110000001</v>
      </c>
      <c r="D32" s="111">
        <f>D33+D39+D57+D74</f>
        <v>11601833.719999999</v>
      </c>
    </row>
    <row r="33" spans="1:4" ht="18" customHeight="1" thickBot="1">
      <c r="A33" s="16" t="s">
        <v>3</v>
      </c>
      <c r="B33" s="17" t="s">
        <v>27</v>
      </c>
      <c r="C33" s="112">
        <f>C34+C35+C36+C37+C38</f>
        <v>673855.44</v>
      </c>
      <c r="D33" s="112">
        <f>D34+D35+D36+D37+D38</f>
        <v>564693.41</v>
      </c>
    </row>
    <row r="34" spans="1:4" ht="18" customHeight="1">
      <c r="A34" s="16">
        <v>1</v>
      </c>
      <c r="B34" s="17" t="s">
        <v>28</v>
      </c>
      <c r="C34" s="120">
        <v>673855.44</v>
      </c>
      <c r="D34" s="120">
        <v>564693.41</v>
      </c>
    </row>
    <row r="35" spans="1:4" ht="18" customHeight="1">
      <c r="A35" s="16">
        <v>2</v>
      </c>
      <c r="B35" s="17" t="s">
        <v>29</v>
      </c>
      <c r="C35" s="121"/>
      <c r="D35" s="121"/>
    </row>
    <row r="36" spans="1:4" ht="18" customHeight="1">
      <c r="A36" s="16">
        <v>3</v>
      </c>
      <c r="B36" s="17" t="s">
        <v>30</v>
      </c>
      <c r="C36" s="121"/>
      <c r="D36" s="121"/>
    </row>
    <row r="37" spans="1:4" ht="18" customHeight="1">
      <c r="A37" s="16">
        <v>4</v>
      </c>
      <c r="B37" s="17" t="s">
        <v>31</v>
      </c>
      <c r="C37" s="121"/>
      <c r="D37" s="121"/>
    </row>
    <row r="38" spans="1:4" ht="18" customHeight="1" thickBot="1">
      <c r="A38" s="16">
        <v>5</v>
      </c>
      <c r="B38" s="17" t="s">
        <v>33</v>
      </c>
      <c r="C38" s="122"/>
      <c r="D38" s="122"/>
    </row>
    <row r="39" spans="1:4" ht="18" customHeight="1" thickBot="1">
      <c r="A39" s="16" t="s">
        <v>7</v>
      </c>
      <c r="B39" s="17" t="s">
        <v>34</v>
      </c>
      <c r="C39" s="112">
        <f>C40+C50</f>
        <v>4109500.6300000004</v>
      </c>
      <c r="D39" s="112">
        <f>D40+D50</f>
        <v>4054854.7199999997</v>
      </c>
    </row>
    <row r="40" spans="1:4" ht="18" customHeight="1" thickBot="1">
      <c r="A40" s="16">
        <v>1</v>
      </c>
      <c r="B40" s="17" t="s">
        <v>139</v>
      </c>
      <c r="C40" s="112">
        <f>C41+C44</f>
        <v>0</v>
      </c>
      <c r="D40" s="112">
        <f>D41+D44</f>
        <v>0</v>
      </c>
    </row>
    <row r="41" spans="1:4" s="93" customFormat="1" ht="18" customHeight="1" thickBot="1">
      <c r="A41" s="14"/>
      <c r="B41" s="15" t="s">
        <v>140</v>
      </c>
      <c r="C41" s="113">
        <f>C42+C43</f>
        <v>0</v>
      </c>
      <c r="D41" s="113">
        <f>D42+D43</f>
        <v>0</v>
      </c>
    </row>
    <row r="42" spans="1:4" s="93" customFormat="1" ht="18" customHeight="1">
      <c r="A42" s="14"/>
      <c r="B42" s="15" t="s">
        <v>141</v>
      </c>
      <c r="C42" s="128"/>
      <c r="D42" s="128"/>
    </row>
    <row r="43" spans="1:4" s="93" customFormat="1" ht="18" customHeight="1">
      <c r="A43" s="14"/>
      <c r="B43" s="15" t="s">
        <v>142</v>
      </c>
      <c r="C43" s="129"/>
      <c r="D43" s="129"/>
    </row>
    <row r="44" spans="1:4" s="93" customFormat="1" ht="18" customHeight="1" thickBot="1">
      <c r="A44" s="96"/>
      <c r="B44" s="97" t="s">
        <v>143</v>
      </c>
      <c r="C44" s="130"/>
      <c r="D44" s="130"/>
    </row>
    <row r="45" spans="1:4" ht="18" customHeight="1">
      <c r="A45" s="22"/>
      <c r="B45" s="22"/>
      <c r="C45" s="23"/>
      <c r="D45" s="23"/>
    </row>
    <row r="46" spans="1:4" ht="18" customHeight="1" thickBot="1">
      <c r="A46" s="22"/>
      <c r="B46" s="22"/>
      <c r="C46" s="23"/>
      <c r="D46" s="23"/>
    </row>
    <row r="47" spans="1:4" ht="18" customHeight="1" thickBot="1">
      <c r="A47" s="4" t="s">
        <v>183</v>
      </c>
      <c r="B47" s="5" t="s">
        <v>77</v>
      </c>
      <c r="C47" s="6" t="s">
        <v>257</v>
      </c>
      <c r="D47" s="6">
        <v>2013</v>
      </c>
    </row>
    <row r="48" spans="1:4" ht="18" customHeight="1">
      <c r="A48" s="7">
        <v>1</v>
      </c>
      <c r="B48" s="8">
        <v>2</v>
      </c>
      <c r="C48" s="9">
        <v>4</v>
      </c>
      <c r="D48" s="9">
        <v>4</v>
      </c>
    </row>
    <row r="49" spans="1:4" ht="21" customHeight="1" thickBot="1">
      <c r="A49" s="148" t="s">
        <v>131</v>
      </c>
      <c r="B49" s="149"/>
      <c r="C49" s="149"/>
      <c r="D49" s="145"/>
    </row>
    <row r="50" spans="1:4" ht="18" customHeight="1" thickBot="1">
      <c r="A50" s="16">
        <v>2</v>
      </c>
      <c r="B50" s="17" t="s">
        <v>35</v>
      </c>
      <c r="C50" s="112">
        <f>C51+C54+C55+C56</f>
        <v>4109500.6300000004</v>
      </c>
      <c r="D50" s="112">
        <f>D51+D54+D55+D56</f>
        <v>4054854.7199999997</v>
      </c>
    </row>
    <row r="51" spans="1:4" s="93" customFormat="1" ht="18" customHeight="1" thickBot="1">
      <c r="A51" s="14"/>
      <c r="B51" s="15" t="s">
        <v>140</v>
      </c>
      <c r="C51" s="113">
        <v>3691485.66</v>
      </c>
      <c r="D51" s="113">
        <f>D52+D53</f>
        <v>3621174.63</v>
      </c>
    </row>
    <row r="52" spans="1:4" s="93" customFormat="1" ht="18" customHeight="1">
      <c r="A52" s="14"/>
      <c r="B52" s="15" t="s">
        <v>144</v>
      </c>
      <c r="C52" s="123">
        <v>3691485.66</v>
      </c>
      <c r="D52" s="123">
        <v>3621174.63</v>
      </c>
    </row>
    <row r="53" spans="1:4" s="93" customFormat="1" ht="18" customHeight="1">
      <c r="A53" s="14"/>
      <c r="B53" s="15" t="s">
        <v>145</v>
      </c>
      <c r="C53" s="124"/>
      <c r="D53" s="124"/>
    </row>
    <row r="54" spans="1:4" s="93" customFormat="1" ht="27.75" customHeight="1">
      <c r="A54" s="14"/>
      <c r="B54" s="98" t="s">
        <v>241</v>
      </c>
      <c r="C54" s="124">
        <v>58896.7</v>
      </c>
      <c r="D54" s="124">
        <v>65819.75</v>
      </c>
    </row>
    <row r="55" spans="1:4" s="93" customFormat="1" ht="18" customHeight="1">
      <c r="A55" s="14"/>
      <c r="B55" s="15" t="s">
        <v>146</v>
      </c>
      <c r="C55" s="124">
        <v>359118.27</v>
      </c>
      <c r="D55" s="124">
        <v>367860.34</v>
      </c>
    </row>
    <row r="56" spans="1:4" s="93" customFormat="1" ht="18" customHeight="1" thickBot="1">
      <c r="A56" s="14"/>
      <c r="B56" s="15" t="s">
        <v>147</v>
      </c>
      <c r="C56" s="131"/>
      <c r="D56" s="131"/>
    </row>
    <row r="57" spans="1:4" ht="18" customHeight="1" thickBot="1">
      <c r="A57" s="99" t="s">
        <v>12</v>
      </c>
      <c r="B57" s="11" t="s">
        <v>36</v>
      </c>
      <c r="C57" s="111">
        <f>C58+C73</f>
        <v>6440060.62</v>
      </c>
      <c r="D57" s="111">
        <f>D58+D73</f>
        <v>6969633.68</v>
      </c>
    </row>
    <row r="58" spans="1:4" ht="18" customHeight="1" thickBot="1">
      <c r="A58" s="92">
        <v>1</v>
      </c>
      <c r="B58" s="17" t="s">
        <v>37</v>
      </c>
      <c r="C58" s="112">
        <f>C59+C64+C69</f>
        <v>6440060.62</v>
      </c>
      <c r="D58" s="112">
        <f>D59+D64+D69</f>
        <v>6969633.68</v>
      </c>
    </row>
    <row r="59" spans="1:4" s="93" customFormat="1" ht="18" customHeight="1" thickBot="1">
      <c r="A59" s="100"/>
      <c r="B59" s="15" t="s">
        <v>148</v>
      </c>
      <c r="C59" s="113">
        <f>C60+C61+C62+C63</f>
        <v>0</v>
      </c>
      <c r="D59" s="113">
        <f>D60+D61+D62+D63</f>
        <v>0</v>
      </c>
    </row>
    <row r="60" spans="1:4" s="93" customFormat="1" ht="18" customHeight="1">
      <c r="A60" s="100"/>
      <c r="B60" s="15" t="s">
        <v>149</v>
      </c>
      <c r="C60" s="123"/>
      <c r="D60" s="123"/>
    </row>
    <row r="61" spans="1:4" s="93" customFormat="1" ht="18" customHeight="1">
      <c r="A61" s="100"/>
      <c r="B61" s="15" t="s">
        <v>150</v>
      </c>
      <c r="C61" s="124"/>
      <c r="D61" s="124"/>
    </row>
    <row r="62" spans="1:4" s="93" customFormat="1" ht="18" customHeight="1">
      <c r="A62" s="100"/>
      <c r="B62" s="15" t="s">
        <v>151</v>
      </c>
      <c r="C62" s="124"/>
      <c r="D62" s="124"/>
    </row>
    <row r="63" spans="1:4" s="93" customFormat="1" ht="18" customHeight="1" thickBot="1">
      <c r="A63" s="100"/>
      <c r="B63" s="15" t="s">
        <v>152</v>
      </c>
      <c r="C63" s="131"/>
      <c r="D63" s="131"/>
    </row>
    <row r="64" spans="1:4" s="93" customFormat="1" ht="18" customHeight="1" thickBot="1">
      <c r="A64" s="24"/>
      <c r="B64" s="15" t="s">
        <v>153</v>
      </c>
      <c r="C64" s="113">
        <f>C65+C66+C67+C68</f>
        <v>0</v>
      </c>
      <c r="D64" s="113">
        <f>D65+D66+D67+D68</f>
        <v>0</v>
      </c>
    </row>
    <row r="65" spans="1:4" s="93" customFormat="1" ht="18" customHeight="1">
      <c r="A65" s="24"/>
      <c r="B65" s="15" t="s">
        <v>149</v>
      </c>
      <c r="C65" s="123"/>
      <c r="D65" s="123"/>
    </row>
    <row r="66" spans="1:4" s="93" customFormat="1" ht="18" customHeight="1">
      <c r="A66" s="24"/>
      <c r="B66" s="15" t="s">
        <v>150</v>
      </c>
      <c r="C66" s="124"/>
      <c r="D66" s="124"/>
    </row>
    <row r="67" spans="1:4" s="93" customFormat="1" ht="18" customHeight="1">
      <c r="A67" s="24"/>
      <c r="B67" s="15" t="s">
        <v>151</v>
      </c>
      <c r="C67" s="124"/>
      <c r="D67" s="124"/>
    </row>
    <row r="68" spans="1:4" s="93" customFormat="1" ht="18" customHeight="1" thickBot="1">
      <c r="A68" s="24"/>
      <c r="B68" s="15" t="s">
        <v>152</v>
      </c>
      <c r="C68" s="131"/>
      <c r="D68" s="131"/>
    </row>
    <row r="69" spans="1:4" s="93" customFormat="1" ht="18" customHeight="1" thickBot="1">
      <c r="A69" s="14"/>
      <c r="B69" s="15" t="s">
        <v>154</v>
      </c>
      <c r="C69" s="113">
        <f>C70+C71+C72</f>
        <v>6440060.62</v>
      </c>
      <c r="D69" s="113">
        <f>D70+D71+D72</f>
        <v>6969633.68</v>
      </c>
    </row>
    <row r="70" spans="1:4" s="93" customFormat="1" ht="18" customHeight="1">
      <c r="A70" s="14"/>
      <c r="B70" s="15" t="s">
        <v>155</v>
      </c>
      <c r="C70" s="123">
        <v>1940060.62</v>
      </c>
      <c r="D70" s="123">
        <v>969633.68</v>
      </c>
    </row>
    <row r="71" spans="1:4" s="93" customFormat="1" ht="18" customHeight="1">
      <c r="A71" s="14"/>
      <c r="B71" s="15" t="s">
        <v>156</v>
      </c>
      <c r="C71" s="124">
        <v>4500000</v>
      </c>
      <c r="D71" s="124">
        <v>6000000</v>
      </c>
    </row>
    <row r="72" spans="1:4" s="93" customFormat="1" ht="18" customHeight="1">
      <c r="A72" s="14"/>
      <c r="B72" s="15" t="s">
        <v>157</v>
      </c>
      <c r="C72" s="124"/>
      <c r="D72" s="124"/>
    </row>
    <row r="73" spans="1:4" ht="18" customHeight="1">
      <c r="A73" s="16">
        <v>2</v>
      </c>
      <c r="B73" s="17" t="s">
        <v>38</v>
      </c>
      <c r="C73" s="121"/>
      <c r="D73" s="121"/>
    </row>
    <row r="74" spans="1:4" ht="18" customHeight="1" thickBot="1">
      <c r="A74" s="101" t="s">
        <v>15</v>
      </c>
      <c r="B74" s="102" t="s">
        <v>39</v>
      </c>
      <c r="C74" s="132">
        <v>9900.42</v>
      </c>
      <c r="D74" s="132">
        <v>12651.91</v>
      </c>
    </row>
    <row r="75" spans="1:4" s="95" customFormat="1" ht="21" customHeight="1" thickBot="1">
      <c r="A75" s="103"/>
      <c r="B75" s="104" t="s">
        <v>158</v>
      </c>
      <c r="C75" s="111">
        <f>C6+C32</f>
        <v>41412917.330000006</v>
      </c>
      <c r="D75" s="111">
        <f>D6+D32</f>
        <v>39078783.379999995</v>
      </c>
    </row>
    <row r="76" spans="1:4" ht="12.75" customHeight="1">
      <c r="A76" s="25"/>
      <c r="B76" s="25"/>
      <c r="C76" s="25"/>
      <c r="D76" s="25"/>
    </row>
    <row r="77" spans="1:4" ht="18" customHeight="1">
      <c r="A77" s="25"/>
      <c r="B77" s="25"/>
      <c r="C77" s="25"/>
      <c r="D77" s="25"/>
    </row>
    <row r="78" spans="1:4" ht="18" customHeight="1" thickBot="1">
      <c r="A78" s="25"/>
      <c r="B78" s="25"/>
      <c r="C78" s="25"/>
      <c r="D78" s="25"/>
    </row>
    <row r="79" spans="1:4" ht="18" customHeight="1" thickBot="1">
      <c r="A79" s="26" t="s">
        <v>183</v>
      </c>
      <c r="B79" s="27" t="s">
        <v>77</v>
      </c>
      <c r="C79" s="28" t="s">
        <v>256</v>
      </c>
      <c r="D79" s="28" t="s">
        <v>253</v>
      </c>
    </row>
    <row r="80" spans="1:4" ht="18" customHeight="1">
      <c r="A80" s="29">
        <v>1</v>
      </c>
      <c r="B80" s="30">
        <v>2</v>
      </c>
      <c r="C80" s="31">
        <v>4</v>
      </c>
      <c r="D80" s="31">
        <v>4</v>
      </c>
    </row>
    <row r="81" spans="1:4" ht="24.75" customHeight="1" thickBot="1">
      <c r="A81" s="142" t="s">
        <v>159</v>
      </c>
      <c r="B81" s="143"/>
      <c r="C81" s="143"/>
      <c r="D81" s="145"/>
    </row>
    <row r="82" spans="1:4" ht="18" customHeight="1" thickBot="1">
      <c r="A82" s="10" t="s">
        <v>1</v>
      </c>
      <c r="B82" s="11" t="s">
        <v>40</v>
      </c>
      <c r="C82" s="111">
        <f>C83+C84+C85+C86+C87+C88+C89+C90+C91</f>
        <v>19598876.3</v>
      </c>
      <c r="D82" s="111">
        <f>D83+D84+D85+D86+D87+D88+D89+D90+D91</f>
        <v>19378526.21</v>
      </c>
    </row>
    <row r="83" spans="1:4" ht="18" customHeight="1">
      <c r="A83" s="10" t="s">
        <v>3</v>
      </c>
      <c r="B83" s="11" t="s">
        <v>160</v>
      </c>
      <c r="C83" s="133">
        <v>10546028.18</v>
      </c>
      <c r="D83" s="133">
        <v>10546028.18</v>
      </c>
    </row>
    <row r="84" spans="1:4" ht="32.25" customHeight="1">
      <c r="A84" s="10" t="s">
        <v>7</v>
      </c>
      <c r="B84" s="32" t="s">
        <v>161</v>
      </c>
      <c r="C84" s="134"/>
      <c r="D84" s="134"/>
    </row>
    <row r="85" spans="1:4" ht="18" customHeight="1">
      <c r="A85" s="10" t="s">
        <v>12</v>
      </c>
      <c r="B85" s="32" t="s">
        <v>41</v>
      </c>
      <c r="C85" s="134"/>
      <c r="D85" s="134"/>
    </row>
    <row r="86" spans="1:4" ht="18" customHeight="1">
      <c r="A86" s="10" t="s">
        <v>15</v>
      </c>
      <c r="B86" s="32" t="s">
        <v>42</v>
      </c>
      <c r="C86" s="134">
        <v>8832498.03</v>
      </c>
      <c r="D86" s="134">
        <v>8598696.61</v>
      </c>
    </row>
    <row r="87" spans="1:4" ht="18" customHeight="1">
      <c r="A87" s="10" t="s">
        <v>21</v>
      </c>
      <c r="B87" s="11" t="s">
        <v>162</v>
      </c>
      <c r="C87" s="134"/>
      <c r="D87" s="134"/>
    </row>
    <row r="88" spans="1:4" ht="22.5" customHeight="1">
      <c r="A88" s="10" t="s">
        <v>43</v>
      </c>
      <c r="B88" s="11" t="s">
        <v>44</v>
      </c>
      <c r="C88" s="134"/>
      <c r="D88" s="134"/>
    </row>
    <row r="89" spans="1:4" ht="18" customHeight="1">
      <c r="A89" s="10" t="s">
        <v>45</v>
      </c>
      <c r="B89" s="11" t="s">
        <v>46</v>
      </c>
      <c r="C89" s="134"/>
      <c r="D89" s="134"/>
    </row>
    <row r="90" spans="1:4" ht="18" customHeight="1">
      <c r="A90" s="10" t="s">
        <v>47</v>
      </c>
      <c r="B90" s="11" t="s">
        <v>48</v>
      </c>
      <c r="C90" s="134">
        <v>220350.09</v>
      </c>
      <c r="D90" s="134">
        <v>233801.42</v>
      </c>
    </row>
    <row r="91" spans="1:4" ht="32.25" customHeight="1" thickBot="1">
      <c r="A91" s="10" t="s">
        <v>49</v>
      </c>
      <c r="B91" s="32" t="s">
        <v>163</v>
      </c>
      <c r="C91" s="132"/>
      <c r="D91" s="132"/>
    </row>
    <row r="92" spans="1:4" ht="18" customHeight="1" thickBot="1">
      <c r="A92" s="10" t="s">
        <v>25</v>
      </c>
      <c r="B92" s="32" t="s">
        <v>50</v>
      </c>
      <c r="C92" s="111">
        <f>C93+C101+C108+C133</f>
        <v>21814041.03</v>
      </c>
      <c r="D92" s="111">
        <f>D93+D101+D108+D133</f>
        <v>19700257.17</v>
      </c>
    </row>
    <row r="93" spans="1:4" ht="18" customHeight="1" thickBot="1">
      <c r="A93" s="99" t="s">
        <v>3</v>
      </c>
      <c r="B93" s="32" t="s">
        <v>51</v>
      </c>
      <c r="C93" s="111">
        <f>C94+C95+C98</f>
        <v>4897651</v>
      </c>
      <c r="D93" s="111">
        <f>D94+D95+D98</f>
        <v>4637413.79</v>
      </c>
    </row>
    <row r="94" spans="1:4" ht="18" customHeight="1" thickBot="1">
      <c r="A94" s="16">
        <v>1</v>
      </c>
      <c r="B94" s="20" t="s">
        <v>52</v>
      </c>
      <c r="C94" s="135"/>
      <c r="D94" s="135"/>
    </row>
    <row r="95" spans="1:4" ht="18" customHeight="1" thickBot="1">
      <c r="A95" s="16">
        <v>2</v>
      </c>
      <c r="B95" s="20" t="s">
        <v>53</v>
      </c>
      <c r="C95" s="112">
        <f>C96+C97</f>
        <v>4897651</v>
      </c>
      <c r="D95" s="112">
        <f>D96+D97</f>
        <v>4361925</v>
      </c>
    </row>
    <row r="96" spans="1:4" ht="18" customHeight="1">
      <c r="A96" s="16"/>
      <c r="B96" s="20" t="s">
        <v>164</v>
      </c>
      <c r="C96" s="120">
        <v>4393707</v>
      </c>
      <c r="D96" s="120">
        <v>3962793</v>
      </c>
    </row>
    <row r="97" spans="1:4" ht="18" customHeight="1" thickBot="1">
      <c r="A97" s="16"/>
      <c r="B97" s="20" t="s">
        <v>165</v>
      </c>
      <c r="C97" s="122">
        <v>503944</v>
      </c>
      <c r="D97" s="122">
        <v>399132</v>
      </c>
    </row>
    <row r="98" spans="1:4" ht="18" customHeight="1" thickBot="1">
      <c r="A98" s="16">
        <v>3</v>
      </c>
      <c r="B98" s="17" t="s">
        <v>54</v>
      </c>
      <c r="C98" s="112">
        <f>C99+C100</f>
        <v>0</v>
      </c>
      <c r="D98" s="112">
        <f>D99+D100</f>
        <v>275488.79</v>
      </c>
    </row>
    <row r="99" spans="1:4" s="93" customFormat="1" ht="18" customHeight="1">
      <c r="A99" s="14"/>
      <c r="B99" s="15" t="s">
        <v>166</v>
      </c>
      <c r="C99" s="123"/>
      <c r="D99" s="123"/>
    </row>
    <row r="100" spans="1:4" s="93" customFormat="1" ht="18" customHeight="1" thickBot="1">
      <c r="A100" s="14"/>
      <c r="B100" s="15" t="s">
        <v>165</v>
      </c>
      <c r="C100" s="131"/>
      <c r="D100" s="131">
        <v>275488.79</v>
      </c>
    </row>
    <row r="101" spans="1:4" ht="18" customHeight="1" thickBot="1">
      <c r="A101" s="10" t="s">
        <v>7</v>
      </c>
      <c r="B101" s="11" t="s">
        <v>55</v>
      </c>
      <c r="C101" s="111">
        <f>C102+C103</f>
        <v>328130.23</v>
      </c>
      <c r="D101" s="111">
        <f>D102+D103</f>
        <v>344099.05</v>
      </c>
    </row>
    <row r="102" spans="1:4" ht="18" customHeight="1" thickBot="1">
      <c r="A102" s="92">
        <v>1</v>
      </c>
      <c r="B102" s="17" t="s">
        <v>167</v>
      </c>
      <c r="C102" s="135"/>
      <c r="D102" s="135"/>
    </row>
    <row r="103" spans="1:4" ht="18" customHeight="1" thickBot="1">
      <c r="A103" s="16">
        <v>2</v>
      </c>
      <c r="B103" s="17" t="s">
        <v>56</v>
      </c>
      <c r="C103" s="112">
        <f>C104+C104+C105+C106+C107</f>
        <v>328130.23</v>
      </c>
      <c r="D103" s="112">
        <f>D104+D104+D105+D106+D107</f>
        <v>344099.05</v>
      </c>
    </row>
    <row r="104" spans="1:4" s="93" customFormat="1" ht="18" customHeight="1">
      <c r="A104" s="14"/>
      <c r="B104" s="15" t="s">
        <v>168</v>
      </c>
      <c r="C104" s="123"/>
      <c r="D104" s="123"/>
    </row>
    <row r="105" spans="1:4" s="33" customFormat="1" ht="18" customHeight="1">
      <c r="A105" s="14"/>
      <c r="B105" s="21" t="s">
        <v>169</v>
      </c>
      <c r="C105" s="124"/>
      <c r="D105" s="124"/>
    </row>
    <row r="106" spans="1:4" s="33" customFormat="1" ht="18" customHeight="1">
      <c r="A106" s="14"/>
      <c r="B106" s="15" t="s">
        <v>170</v>
      </c>
      <c r="C106" s="124"/>
      <c r="D106" s="124"/>
    </row>
    <row r="107" spans="1:4" s="33" customFormat="1" ht="18" customHeight="1" thickBot="1">
      <c r="A107" s="14"/>
      <c r="B107" s="15" t="s">
        <v>171</v>
      </c>
      <c r="C107" s="131">
        <v>328130.23</v>
      </c>
      <c r="D107" s="131">
        <v>344099.05</v>
      </c>
    </row>
    <row r="108" spans="1:4" s="95" customFormat="1" ht="18" customHeight="1" thickBot="1">
      <c r="A108" s="10" t="s">
        <v>12</v>
      </c>
      <c r="B108" s="11" t="s">
        <v>57</v>
      </c>
      <c r="C108" s="111">
        <f>C109+C114+C132</f>
        <v>4395291.83</v>
      </c>
      <c r="D108" s="111">
        <f>D109+D114+D132</f>
        <v>4679575.82</v>
      </c>
    </row>
    <row r="109" spans="1:4" s="95" customFormat="1" ht="18" customHeight="1" thickBot="1">
      <c r="A109" s="16">
        <v>1</v>
      </c>
      <c r="B109" s="17" t="s">
        <v>167</v>
      </c>
      <c r="C109" s="112">
        <f>C110+C113</f>
        <v>0</v>
      </c>
      <c r="D109" s="112">
        <f>D110+D113</f>
        <v>0</v>
      </c>
    </row>
    <row r="110" spans="1:4" s="33" customFormat="1" ht="18" customHeight="1" thickBot="1">
      <c r="A110" s="14"/>
      <c r="B110" s="21" t="s">
        <v>172</v>
      </c>
      <c r="C110" s="113">
        <f>C111+C112</f>
        <v>0</v>
      </c>
      <c r="D110" s="113">
        <f>D111+D112</f>
        <v>0</v>
      </c>
    </row>
    <row r="111" spans="1:4" s="33" customFormat="1" ht="18" customHeight="1">
      <c r="A111" s="14"/>
      <c r="B111" s="15" t="s">
        <v>144</v>
      </c>
      <c r="C111" s="123"/>
      <c r="D111" s="123"/>
    </row>
    <row r="112" spans="1:4" s="33" customFormat="1" ht="18" customHeight="1">
      <c r="A112" s="14"/>
      <c r="B112" s="15" t="s">
        <v>145</v>
      </c>
      <c r="C112" s="124"/>
      <c r="D112" s="124"/>
    </row>
    <row r="113" spans="1:4" s="33" customFormat="1" ht="18" customHeight="1" thickBot="1">
      <c r="A113" s="14"/>
      <c r="B113" s="15" t="s">
        <v>143</v>
      </c>
      <c r="C113" s="131"/>
      <c r="D113" s="131"/>
    </row>
    <row r="114" spans="1:4" s="95" customFormat="1" ht="18" customHeight="1" thickBot="1">
      <c r="A114" s="16">
        <v>2</v>
      </c>
      <c r="B114" s="17" t="s">
        <v>56</v>
      </c>
      <c r="C114" s="112">
        <f>C115+C116+C117+C118+C121+C128+C129+C130+C131</f>
        <v>3912271.9800000004</v>
      </c>
      <c r="D114" s="112">
        <f>D115+D116+D117+D118+D121+D128+D129+D130+D131</f>
        <v>4175242.52</v>
      </c>
    </row>
    <row r="115" spans="1:4" s="93" customFormat="1" ht="18" customHeight="1">
      <c r="A115" s="14"/>
      <c r="B115" s="15" t="s">
        <v>168</v>
      </c>
      <c r="C115" s="123"/>
      <c r="D115" s="123"/>
    </row>
    <row r="116" spans="1:4" s="93" customFormat="1" ht="18" customHeight="1">
      <c r="A116" s="14"/>
      <c r="B116" s="21" t="s">
        <v>169</v>
      </c>
      <c r="C116" s="124"/>
      <c r="D116" s="124"/>
    </row>
    <row r="117" spans="1:4" s="93" customFormat="1" ht="18" customHeight="1" thickBot="1">
      <c r="A117" s="14"/>
      <c r="B117" s="105" t="s">
        <v>170</v>
      </c>
      <c r="C117" s="131"/>
      <c r="D117" s="131"/>
    </row>
    <row r="118" spans="1:4" s="93" customFormat="1" ht="18" customHeight="1" thickBot="1">
      <c r="A118" s="14"/>
      <c r="B118" s="15" t="s">
        <v>173</v>
      </c>
      <c r="C118" s="113">
        <f>C119+C120</f>
        <v>1602179.83</v>
      </c>
      <c r="D118" s="113">
        <f>D119+D120</f>
        <v>1517136.03</v>
      </c>
    </row>
    <row r="119" spans="1:4" s="93" customFormat="1" ht="18" customHeight="1">
      <c r="A119" s="14"/>
      <c r="B119" s="15" t="s">
        <v>144</v>
      </c>
      <c r="C119" s="123">
        <v>1602179.83</v>
      </c>
      <c r="D119" s="123">
        <v>1517136.03</v>
      </c>
    </row>
    <row r="120" spans="1:4" s="93" customFormat="1" ht="18" customHeight="1">
      <c r="A120" s="14"/>
      <c r="B120" s="15" t="s">
        <v>145</v>
      </c>
      <c r="C120" s="124"/>
      <c r="D120" s="124"/>
    </row>
    <row r="121" spans="1:4" s="93" customFormat="1" ht="18" customHeight="1" thickBot="1">
      <c r="A121" s="96"/>
      <c r="B121" s="97" t="s">
        <v>174</v>
      </c>
      <c r="C121" s="124"/>
      <c r="D121" s="124"/>
    </row>
    <row r="122" spans="1:4" ht="18" customHeight="1">
      <c r="A122" s="22"/>
      <c r="B122" s="22"/>
      <c r="C122" s="23"/>
      <c r="D122" s="23"/>
    </row>
    <row r="123" spans="1:4" ht="18" customHeight="1">
      <c r="A123" s="22"/>
      <c r="B123" s="22"/>
      <c r="C123" s="23"/>
      <c r="D123" s="23"/>
    </row>
    <row r="124" spans="1:4" ht="18" customHeight="1" thickBot="1">
      <c r="A124" s="22"/>
      <c r="B124" s="22"/>
      <c r="C124" s="23"/>
      <c r="D124" s="23"/>
    </row>
    <row r="125" spans="1:4" ht="18" customHeight="1" thickBot="1">
      <c r="A125" s="26" t="s">
        <v>183</v>
      </c>
      <c r="B125" s="27" t="s">
        <v>77</v>
      </c>
      <c r="C125" s="28" t="s">
        <v>257</v>
      </c>
      <c r="D125" s="28">
        <v>2013</v>
      </c>
    </row>
    <row r="126" spans="1:4" ht="18" customHeight="1">
      <c r="A126" s="29">
        <v>1</v>
      </c>
      <c r="B126" s="30">
        <v>2</v>
      </c>
      <c r="C126" s="31">
        <v>4</v>
      </c>
      <c r="D126" s="31">
        <v>4</v>
      </c>
    </row>
    <row r="127" spans="1:4" ht="21" customHeight="1">
      <c r="A127" s="142" t="s">
        <v>159</v>
      </c>
      <c r="B127" s="143"/>
      <c r="C127" s="143"/>
      <c r="D127" s="144"/>
    </row>
    <row r="128" spans="1:4" s="93" customFormat="1" ht="18" customHeight="1">
      <c r="A128" s="14"/>
      <c r="B128" s="15" t="s">
        <v>175</v>
      </c>
      <c r="C128" s="129"/>
      <c r="D128" s="129"/>
    </row>
    <row r="129" spans="1:4" s="93" customFormat="1" ht="18" customHeight="1">
      <c r="A129" s="14"/>
      <c r="B129" s="21" t="s">
        <v>176</v>
      </c>
      <c r="C129" s="124">
        <v>1298826.32</v>
      </c>
      <c r="D129" s="124">
        <v>1549500.07</v>
      </c>
    </row>
    <row r="130" spans="1:4" s="93" customFormat="1" ht="18" customHeight="1">
      <c r="A130" s="14"/>
      <c r="B130" s="15" t="s">
        <v>177</v>
      </c>
      <c r="C130" s="124">
        <v>841669.27</v>
      </c>
      <c r="D130" s="124">
        <v>886073.88</v>
      </c>
    </row>
    <row r="131" spans="1:4" s="93" customFormat="1" ht="18" customHeight="1">
      <c r="A131" s="14"/>
      <c r="B131" s="106" t="s">
        <v>178</v>
      </c>
      <c r="C131" s="124">
        <v>169596.56</v>
      </c>
      <c r="D131" s="124">
        <v>222532.54</v>
      </c>
    </row>
    <row r="132" spans="1:4" ht="18" customHeight="1" thickBot="1">
      <c r="A132" s="16">
        <v>3</v>
      </c>
      <c r="B132" s="17" t="s">
        <v>58</v>
      </c>
      <c r="C132" s="122">
        <v>483019.85</v>
      </c>
      <c r="D132" s="122">
        <v>504333.3</v>
      </c>
    </row>
    <row r="133" spans="1:4" ht="18" customHeight="1" thickBot="1">
      <c r="A133" s="101" t="s">
        <v>15</v>
      </c>
      <c r="B133" s="107" t="s">
        <v>59</v>
      </c>
      <c r="C133" s="111">
        <f>C134+C135</f>
        <v>12192967.97</v>
      </c>
      <c r="D133" s="111">
        <f>D134+D135</f>
        <v>10039168.51</v>
      </c>
    </row>
    <row r="134" spans="1:4" ht="18" customHeight="1" thickBot="1">
      <c r="A134" s="92">
        <v>1</v>
      </c>
      <c r="B134" s="35" t="s">
        <v>60</v>
      </c>
      <c r="C134" s="135"/>
      <c r="D134" s="135"/>
    </row>
    <row r="135" spans="1:5" ht="18" customHeight="1" thickBot="1">
      <c r="A135" s="108">
        <v>2</v>
      </c>
      <c r="B135" s="109" t="s">
        <v>24</v>
      </c>
      <c r="C135" s="112">
        <v>12192967.97</v>
      </c>
      <c r="D135" s="112">
        <f>D136+D137</f>
        <v>10039168.51</v>
      </c>
      <c r="E135" s="34"/>
    </row>
    <row r="136" spans="1:4" ht="17.25" customHeight="1">
      <c r="A136" s="92"/>
      <c r="B136" s="35" t="s">
        <v>166</v>
      </c>
      <c r="C136" s="120">
        <v>11665097.49</v>
      </c>
      <c r="D136" s="120">
        <v>9819866.73</v>
      </c>
    </row>
    <row r="137" spans="1:4" ht="18.75" customHeight="1" thickBot="1">
      <c r="A137" s="110"/>
      <c r="B137" s="36" t="s">
        <v>179</v>
      </c>
      <c r="C137" s="121">
        <v>527870.48</v>
      </c>
      <c r="D137" s="121">
        <v>219301.78</v>
      </c>
    </row>
    <row r="138" spans="1:4" ht="15.75" thickBot="1">
      <c r="A138" s="103"/>
      <c r="B138" s="104" t="s">
        <v>180</v>
      </c>
      <c r="C138" s="114">
        <f>C82+C92</f>
        <v>41412917.33</v>
      </c>
      <c r="D138" s="114">
        <f>D82+D92</f>
        <v>39078783.38</v>
      </c>
    </row>
    <row r="139" ht="15">
      <c r="A139" s="3" t="s">
        <v>181</v>
      </c>
    </row>
    <row r="140" spans="1:2" ht="15">
      <c r="A140" s="146" t="s">
        <v>129</v>
      </c>
      <c r="B140" s="146"/>
    </row>
    <row r="141" spans="1:2" ht="15">
      <c r="A141" s="25"/>
      <c r="B141" s="25"/>
    </row>
    <row r="142" spans="1:4" ht="15">
      <c r="A142" s="146" t="s">
        <v>182</v>
      </c>
      <c r="B142" s="146"/>
      <c r="C142" s="146"/>
      <c r="D142" s="146"/>
    </row>
  </sheetData>
  <sheetProtection/>
  <mergeCells count="7">
    <mergeCell ref="A127:D127"/>
    <mergeCell ref="A81:D81"/>
    <mergeCell ref="A142:D142"/>
    <mergeCell ref="A2:D2"/>
    <mergeCell ref="A5:D5"/>
    <mergeCell ref="A140:B140"/>
    <mergeCell ref="A49:D4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1"/>
  <rowBreaks count="2" manualBreakCount="2">
    <brk id="46" max="3" man="1"/>
    <brk id="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9">
      <selection activeCell="C53" sqref="C53"/>
    </sheetView>
  </sheetViews>
  <sheetFormatPr defaultColWidth="9.125" defaultRowHeight="19.5" customHeight="1"/>
  <cols>
    <col min="1" max="1" width="7.75390625" style="40" customWidth="1"/>
    <col min="2" max="2" width="56.25390625" style="1" customWidth="1"/>
    <col min="3" max="4" width="14.75390625" style="1" customWidth="1"/>
    <col min="5" max="16384" width="9.125" style="1" customWidth="1"/>
  </cols>
  <sheetData>
    <row r="1" spans="2:4" ht="27" customHeight="1">
      <c r="B1" s="140" t="s">
        <v>249</v>
      </c>
      <c r="C1" s="140" t="s">
        <v>258</v>
      </c>
      <c r="D1" s="2"/>
    </row>
    <row r="2" spans="2:4" ht="15.75" customHeight="1" thickBot="1">
      <c r="B2" s="41" t="s">
        <v>0</v>
      </c>
      <c r="C2" s="2"/>
      <c r="D2" s="2"/>
    </row>
    <row r="3" spans="1:4" s="3" customFormat="1" ht="21.75" customHeight="1" thickBot="1">
      <c r="A3" s="75" t="s">
        <v>65</v>
      </c>
      <c r="B3" s="75" t="s">
        <v>77</v>
      </c>
      <c r="C3" s="75" t="s">
        <v>257</v>
      </c>
      <c r="D3" s="75" t="s">
        <v>254</v>
      </c>
    </row>
    <row r="4" spans="1:4" s="3" customFormat="1" ht="18" customHeight="1">
      <c r="A4" s="42" t="s">
        <v>1</v>
      </c>
      <c r="B4" s="43" t="s">
        <v>81</v>
      </c>
      <c r="C4" s="80">
        <f>C6+C7+C8+C9</f>
        <v>43012090.96</v>
      </c>
      <c r="D4" s="116">
        <f>D6+D7+D8+D9</f>
        <v>41576642.21</v>
      </c>
    </row>
    <row r="5" spans="1:4" s="3" customFormat="1" ht="18" customHeight="1">
      <c r="A5" s="44"/>
      <c r="B5" s="79" t="s">
        <v>78</v>
      </c>
      <c r="C5" s="81"/>
      <c r="D5" s="81"/>
    </row>
    <row r="6" spans="1:4" s="3" customFormat="1" ht="18" customHeight="1">
      <c r="A6" s="44" t="s">
        <v>80</v>
      </c>
      <c r="B6" s="45" t="s">
        <v>79</v>
      </c>
      <c r="C6" s="136">
        <v>43547816.96</v>
      </c>
      <c r="D6" s="136">
        <v>42249700.21</v>
      </c>
    </row>
    <row r="7" spans="1:4" s="89" customFormat="1" ht="30" customHeight="1">
      <c r="A7" s="87" t="s">
        <v>7</v>
      </c>
      <c r="B7" s="88" t="s">
        <v>239</v>
      </c>
      <c r="C7" s="137">
        <v>-535726</v>
      </c>
      <c r="D7" s="137">
        <v>-673058</v>
      </c>
    </row>
    <row r="8" spans="1:4" s="3" customFormat="1" ht="18" customHeight="1">
      <c r="A8" s="44" t="s">
        <v>12</v>
      </c>
      <c r="B8" s="45" t="s">
        <v>82</v>
      </c>
      <c r="C8" s="136"/>
      <c r="D8" s="136"/>
    </row>
    <row r="9" spans="1:4" s="3" customFormat="1" ht="18" customHeight="1">
      <c r="A9" s="44" t="s">
        <v>15</v>
      </c>
      <c r="B9" s="45" t="s">
        <v>83</v>
      </c>
      <c r="C9" s="136"/>
      <c r="D9" s="136"/>
    </row>
    <row r="10" spans="1:4" s="3" customFormat="1" ht="18" customHeight="1">
      <c r="A10" s="46" t="s">
        <v>25</v>
      </c>
      <c r="B10" s="47" t="s">
        <v>84</v>
      </c>
      <c r="C10" s="86">
        <f>C11+C12+C13+C14+C16+C17+C18+C19</f>
        <v>43000956.269999996</v>
      </c>
      <c r="D10" s="117">
        <f>D11+D12+D13+D14+D16+D17+D18+D19</f>
        <v>41864111.43</v>
      </c>
    </row>
    <row r="11" spans="1:4" s="3" customFormat="1" ht="18" customHeight="1">
      <c r="A11" s="44" t="s">
        <v>80</v>
      </c>
      <c r="B11" s="45" t="s">
        <v>85</v>
      </c>
      <c r="C11" s="136">
        <v>2420939.02</v>
      </c>
      <c r="D11" s="136">
        <v>2322574.03</v>
      </c>
    </row>
    <row r="12" spans="1:4" s="3" customFormat="1" ht="18" customHeight="1">
      <c r="A12" s="44" t="s">
        <v>7</v>
      </c>
      <c r="B12" s="45" t="s">
        <v>86</v>
      </c>
      <c r="C12" s="136">
        <v>8582187.01</v>
      </c>
      <c r="D12" s="136">
        <v>8372838.25</v>
      </c>
    </row>
    <row r="13" spans="1:4" s="3" customFormat="1" ht="18" customHeight="1">
      <c r="A13" s="44" t="s">
        <v>12</v>
      </c>
      <c r="B13" s="45" t="s">
        <v>87</v>
      </c>
      <c r="C13" s="136">
        <v>11379501.42</v>
      </c>
      <c r="D13" s="136">
        <v>9273154.18</v>
      </c>
    </row>
    <row r="14" spans="1:4" s="3" customFormat="1" ht="18" customHeight="1">
      <c r="A14" s="44" t="s">
        <v>15</v>
      </c>
      <c r="B14" s="45" t="s">
        <v>88</v>
      </c>
      <c r="C14" s="138">
        <v>133214.31</v>
      </c>
      <c r="D14" s="138">
        <v>109931.65</v>
      </c>
    </row>
    <row r="15" spans="1:4" s="3" customFormat="1" ht="18" customHeight="1">
      <c r="A15" s="44"/>
      <c r="B15" s="79" t="s">
        <v>89</v>
      </c>
      <c r="C15" s="136"/>
      <c r="D15" s="136"/>
    </row>
    <row r="16" spans="1:4" s="3" customFormat="1" ht="18" customHeight="1">
      <c r="A16" s="44" t="s">
        <v>21</v>
      </c>
      <c r="B16" s="45" t="s">
        <v>90</v>
      </c>
      <c r="C16" s="136">
        <v>16493988.09</v>
      </c>
      <c r="D16" s="136">
        <v>17461642.32</v>
      </c>
    </row>
    <row r="17" spans="1:4" s="3" customFormat="1" ht="18" customHeight="1">
      <c r="A17" s="44" t="s">
        <v>43</v>
      </c>
      <c r="B17" s="45" t="s">
        <v>91</v>
      </c>
      <c r="C17" s="136">
        <v>3507223.27</v>
      </c>
      <c r="D17" s="136">
        <v>3748938.86</v>
      </c>
    </row>
    <row r="18" spans="1:4" s="3" customFormat="1" ht="18" customHeight="1">
      <c r="A18" s="44" t="s">
        <v>45</v>
      </c>
      <c r="B18" s="45" t="s">
        <v>92</v>
      </c>
      <c r="C18" s="136">
        <v>483903.15</v>
      </c>
      <c r="D18" s="136">
        <v>575032.14</v>
      </c>
    </row>
    <row r="19" spans="1:4" s="3" customFormat="1" ht="18" customHeight="1">
      <c r="A19" s="44" t="s">
        <v>47</v>
      </c>
      <c r="B19" s="45" t="s">
        <v>93</v>
      </c>
      <c r="C19" s="136"/>
      <c r="D19" s="136"/>
    </row>
    <row r="20" spans="1:4" s="3" customFormat="1" ht="18" customHeight="1">
      <c r="A20" s="46" t="s">
        <v>95</v>
      </c>
      <c r="B20" s="47" t="s">
        <v>94</v>
      </c>
      <c r="C20" s="86">
        <f>C4-C10</f>
        <v>11134.690000005066</v>
      </c>
      <c r="D20" s="117">
        <f>D4-D10</f>
        <v>-287469.2199999988</v>
      </c>
    </row>
    <row r="21" spans="1:4" s="3" customFormat="1" ht="18" customHeight="1">
      <c r="A21" s="46" t="s">
        <v>97</v>
      </c>
      <c r="B21" s="47" t="s">
        <v>96</v>
      </c>
      <c r="C21" s="86">
        <f>C22+C23+C24</f>
        <v>1664028.2200000002</v>
      </c>
      <c r="D21" s="117">
        <f>D22+D23+D24</f>
        <v>1981929.81</v>
      </c>
    </row>
    <row r="22" spans="1:4" s="3" customFormat="1" ht="18" customHeight="1">
      <c r="A22" s="44" t="s">
        <v>80</v>
      </c>
      <c r="B22" s="45" t="s">
        <v>98</v>
      </c>
      <c r="C22" s="136"/>
      <c r="D22" s="136">
        <v>26703.61</v>
      </c>
    </row>
    <row r="23" spans="1:4" s="3" customFormat="1" ht="18" customHeight="1">
      <c r="A23" s="44" t="s">
        <v>7</v>
      </c>
      <c r="B23" s="45" t="s">
        <v>99</v>
      </c>
      <c r="C23" s="136">
        <v>1258645.61</v>
      </c>
      <c r="D23" s="136">
        <v>1369790.24</v>
      </c>
    </row>
    <row r="24" spans="1:4" s="3" customFormat="1" ht="18" customHeight="1">
      <c r="A24" s="44" t="s">
        <v>12</v>
      </c>
      <c r="B24" s="45" t="s">
        <v>100</v>
      </c>
      <c r="C24" s="136">
        <v>405382.61</v>
      </c>
      <c r="D24" s="136">
        <v>585435.96</v>
      </c>
    </row>
    <row r="25" spans="1:4" s="3" customFormat="1" ht="18" customHeight="1">
      <c r="A25" s="46" t="s">
        <v>245</v>
      </c>
      <c r="B25" s="47" t="s">
        <v>246</v>
      </c>
      <c r="C25" s="86">
        <f>C26+C27+C28</f>
        <v>1580729.5999999999</v>
      </c>
      <c r="D25" s="117">
        <f>D26+D27+D28</f>
        <v>1609980.74</v>
      </c>
    </row>
    <row r="26" spans="1:4" s="3" customFormat="1" ht="18" customHeight="1">
      <c r="A26" s="44" t="s">
        <v>80</v>
      </c>
      <c r="B26" s="45" t="s">
        <v>101</v>
      </c>
      <c r="C26" s="136">
        <v>274659.65</v>
      </c>
      <c r="D26" s="136"/>
    </row>
    <row r="27" spans="1:4" s="3" customFormat="1" ht="18" customHeight="1">
      <c r="A27" s="44" t="s">
        <v>7</v>
      </c>
      <c r="B27" s="45" t="s">
        <v>102</v>
      </c>
      <c r="C27" s="136">
        <v>1251754.4</v>
      </c>
      <c r="D27" s="136">
        <v>1299893.65</v>
      </c>
    </row>
    <row r="28" spans="1:4" s="3" customFormat="1" ht="18" customHeight="1">
      <c r="A28" s="44" t="s">
        <v>12</v>
      </c>
      <c r="B28" s="45" t="s">
        <v>103</v>
      </c>
      <c r="C28" s="136">
        <v>54315.55</v>
      </c>
      <c r="D28" s="136">
        <v>310087.09</v>
      </c>
    </row>
    <row r="29" spans="1:4" s="3" customFormat="1" ht="18" customHeight="1">
      <c r="A29" s="46" t="s">
        <v>105</v>
      </c>
      <c r="B29" s="47" t="s">
        <v>104</v>
      </c>
      <c r="C29" s="86">
        <f>C20+C21-C25</f>
        <v>94433.31000000541</v>
      </c>
      <c r="D29" s="139">
        <f>D20+D21-D25</f>
        <v>84479.85000000126</v>
      </c>
    </row>
    <row r="30" spans="1:4" s="3" customFormat="1" ht="18" customHeight="1">
      <c r="A30" s="46" t="s">
        <v>107</v>
      </c>
      <c r="B30" s="47" t="s">
        <v>106</v>
      </c>
      <c r="C30" s="86">
        <f>C31+C33+C35+C36+C37</f>
        <v>130174.83</v>
      </c>
      <c r="D30" s="117">
        <f>D31+D33+D35+D36+D37</f>
        <v>150981.57</v>
      </c>
    </row>
    <row r="31" spans="1:4" s="3" customFormat="1" ht="18" customHeight="1">
      <c r="A31" s="44" t="s">
        <v>80</v>
      </c>
      <c r="B31" s="45" t="s">
        <v>108</v>
      </c>
      <c r="C31" s="81">
        <f>C32</f>
        <v>0</v>
      </c>
      <c r="D31" s="115">
        <f>D32</f>
        <v>0</v>
      </c>
    </row>
    <row r="32" spans="1:4" s="3" customFormat="1" ht="18" customHeight="1">
      <c r="A32" s="44"/>
      <c r="B32" s="79" t="s">
        <v>109</v>
      </c>
      <c r="C32" s="136"/>
      <c r="D32" s="136"/>
    </row>
    <row r="33" spans="1:4" s="3" customFormat="1" ht="18" customHeight="1">
      <c r="A33" s="44" t="s">
        <v>7</v>
      </c>
      <c r="B33" s="45" t="s">
        <v>110</v>
      </c>
      <c r="C33" s="81">
        <v>130174.83</v>
      </c>
      <c r="D33" s="81">
        <v>150981.57</v>
      </c>
    </row>
    <row r="34" spans="1:4" s="3" customFormat="1" ht="18" customHeight="1">
      <c r="A34" s="44"/>
      <c r="B34" s="45" t="s">
        <v>109</v>
      </c>
      <c r="C34" s="81"/>
      <c r="D34" s="81"/>
    </row>
    <row r="35" spans="1:4" s="3" customFormat="1" ht="18" customHeight="1">
      <c r="A35" s="44" t="s">
        <v>12</v>
      </c>
      <c r="B35" s="45" t="s">
        <v>127</v>
      </c>
      <c r="C35" s="136"/>
      <c r="D35" s="136"/>
    </row>
    <row r="36" spans="1:4" s="3" customFormat="1" ht="18" customHeight="1">
      <c r="A36" s="44" t="s">
        <v>15</v>
      </c>
      <c r="B36" s="45" t="s">
        <v>125</v>
      </c>
      <c r="C36" s="136"/>
      <c r="D36" s="136"/>
    </row>
    <row r="37" spans="1:4" s="3" customFormat="1" ht="18" customHeight="1">
      <c r="A37" s="44" t="s">
        <v>21</v>
      </c>
      <c r="B37" s="45" t="s">
        <v>126</v>
      </c>
      <c r="C37" s="136"/>
      <c r="D37" s="136"/>
    </row>
    <row r="38" spans="1:4" s="3" customFormat="1" ht="18" customHeight="1">
      <c r="A38" s="46" t="s">
        <v>121</v>
      </c>
      <c r="B38" s="47" t="s">
        <v>122</v>
      </c>
      <c r="C38" s="86">
        <f>C39+C41+C42+C43</f>
        <v>0</v>
      </c>
      <c r="D38" s="117">
        <f>D39+D41+D42+D43</f>
        <v>0</v>
      </c>
    </row>
    <row r="39" spans="1:4" s="3" customFormat="1" ht="18" customHeight="1">
      <c r="A39" s="44" t="s">
        <v>3</v>
      </c>
      <c r="B39" s="45" t="s">
        <v>110</v>
      </c>
      <c r="C39" s="81">
        <f>C40</f>
        <v>0</v>
      </c>
      <c r="D39" s="115">
        <f>D40</f>
        <v>0</v>
      </c>
    </row>
    <row r="40" spans="1:4" s="3" customFormat="1" ht="18" customHeight="1">
      <c r="A40" s="44"/>
      <c r="B40" s="79" t="s">
        <v>123</v>
      </c>
      <c r="C40" s="82"/>
      <c r="D40" s="82"/>
    </row>
    <row r="41" spans="1:4" s="3" customFormat="1" ht="18" customHeight="1">
      <c r="A41" s="44" t="s">
        <v>7</v>
      </c>
      <c r="B41" s="45" t="s">
        <v>124</v>
      </c>
      <c r="C41" s="81"/>
      <c r="D41" s="81"/>
    </row>
    <row r="42" spans="1:4" s="3" customFormat="1" ht="18" customHeight="1">
      <c r="A42" s="44" t="s">
        <v>12</v>
      </c>
      <c r="B42" s="45" t="s">
        <v>125</v>
      </c>
      <c r="C42" s="81"/>
      <c r="D42" s="81"/>
    </row>
    <row r="43" spans="1:4" s="3" customFormat="1" ht="18" customHeight="1" thickBot="1">
      <c r="A43" s="48" t="s">
        <v>15</v>
      </c>
      <c r="B43" s="49" t="s">
        <v>128</v>
      </c>
      <c r="C43" s="83"/>
      <c r="D43" s="83"/>
    </row>
    <row r="44" spans="1:4" s="3" customFormat="1" ht="18" customHeight="1">
      <c r="A44" s="50"/>
      <c r="B44" s="51"/>
      <c r="C44" s="52"/>
      <c r="D44" s="52"/>
    </row>
    <row r="45" spans="1:4" s="3" customFormat="1" ht="18" customHeight="1" thickBot="1">
      <c r="A45" s="76"/>
      <c r="B45" s="77"/>
      <c r="C45" s="78"/>
      <c r="D45" s="78"/>
    </row>
    <row r="46" spans="1:4" s="3" customFormat="1" ht="22.5" customHeight="1" thickBot="1">
      <c r="A46" s="75" t="s">
        <v>65</v>
      </c>
      <c r="B46" s="75" t="s">
        <v>77</v>
      </c>
      <c r="C46" s="75" t="s">
        <v>257</v>
      </c>
      <c r="D46" s="75" t="s">
        <v>254</v>
      </c>
    </row>
    <row r="47" spans="1:4" s="3" customFormat="1" ht="18" customHeight="1">
      <c r="A47" s="42" t="s">
        <v>3</v>
      </c>
      <c r="B47" s="43" t="s">
        <v>118</v>
      </c>
      <c r="C47" s="80">
        <f>C29+C30-C38</f>
        <v>224608.14000000543</v>
      </c>
      <c r="D47" s="80">
        <f>D29+D30-D38</f>
        <v>235461.42000000126</v>
      </c>
    </row>
    <row r="48" spans="1:4" s="3" customFormat="1" ht="18" customHeight="1">
      <c r="A48" s="46" t="s">
        <v>113</v>
      </c>
      <c r="B48" s="47" t="s">
        <v>247</v>
      </c>
      <c r="C48" s="86">
        <f>C49-C50</f>
        <v>0</v>
      </c>
      <c r="D48" s="117">
        <f>D49-D49</f>
        <v>0</v>
      </c>
    </row>
    <row r="49" spans="1:4" s="3" customFormat="1" ht="18" customHeight="1">
      <c r="A49" s="44" t="s">
        <v>3</v>
      </c>
      <c r="B49" s="45" t="s">
        <v>112</v>
      </c>
      <c r="C49" s="81"/>
      <c r="D49" s="81"/>
    </row>
    <row r="50" spans="1:4" s="3" customFormat="1" ht="18" customHeight="1">
      <c r="A50" s="44" t="s">
        <v>7</v>
      </c>
      <c r="B50" s="45" t="s">
        <v>111</v>
      </c>
      <c r="C50" s="84"/>
      <c r="D50" s="84"/>
    </row>
    <row r="51" spans="1:4" s="3" customFormat="1" ht="18" customHeight="1">
      <c r="A51" s="46" t="s">
        <v>114</v>
      </c>
      <c r="B51" s="47" t="s">
        <v>248</v>
      </c>
      <c r="C51" s="84">
        <f>C47-C48</f>
        <v>224608.14000000543</v>
      </c>
      <c r="D51" s="118">
        <f>D47-D48</f>
        <v>235461.42000000126</v>
      </c>
    </row>
    <row r="52" spans="1:4" s="3" customFormat="1" ht="18" customHeight="1">
      <c r="A52" s="46" t="s">
        <v>115</v>
      </c>
      <c r="B52" s="47" t="s">
        <v>119</v>
      </c>
      <c r="C52" s="84">
        <v>4258.05</v>
      </c>
      <c r="D52" s="84">
        <v>1660</v>
      </c>
    </row>
    <row r="53" spans="1:4" s="3" customFormat="1" ht="30" customHeight="1">
      <c r="A53" s="91" t="s">
        <v>117</v>
      </c>
      <c r="B53" s="53" t="s">
        <v>240</v>
      </c>
      <c r="C53" s="85"/>
      <c r="D53" s="85"/>
    </row>
    <row r="54" spans="1:4" s="3" customFormat="1" ht="18" customHeight="1" thickBot="1">
      <c r="A54" s="54" t="s">
        <v>116</v>
      </c>
      <c r="B54" s="55" t="s">
        <v>120</v>
      </c>
      <c r="C54" s="90">
        <f>C51-C52-C53</f>
        <v>220350.09000000544</v>
      </c>
      <c r="D54" s="119">
        <f>D51-D52-D53</f>
        <v>233801.42000000126</v>
      </c>
    </row>
    <row r="55" s="3" customFormat="1" ht="19.5" customHeight="1">
      <c r="A55" s="56"/>
    </row>
    <row r="56" spans="1:4" s="3" customFormat="1" ht="19.5" customHeight="1">
      <c r="A56" s="150" t="s">
        <v>129</v>
      </c>
      <c r="B56" s="150"/>
      <c r="C56" s="150"/>
      <c r="D56" s="150"/>
    </row>
    <row r="57" spans="1:2" s="3" customFormat="1" ht="19.5" customHeight="1">
      <c r="A57" s="58"/>
      <c r="B57" s="57"/>
    </row>
    <row r="58" spans="1:4" s="3" customFormat="1" ht="19.5" customHeight="1">
      <c r="A58" s="150" t="s">
        <v>130</v>
      </c>
      <c r="B58" s="150"/>
      <c r="C58" s="150"/>
      <c r="D58" s="150"/>
    </row>
  </sheetData>
  <sheetProtection/>
  <mergeCells count="2">
    <mergeCell ref="A56:D56"/>
    <mergeCell ref="A58:D5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zoomScale="85" zoomScaleNormal="85" zoomScalePageLayoutView="0" workbookViewId="0" topLeftCell="A54">
      <selection activeCell="C86" sqref="C86"/>
    </sheetView>
  </sheetViews>
  <sheetFormatPr defaultColWidth="9.125" defaultRowHeight="12.75"/>
  <cols>
    <col min="1" max="1" width="4.75390625" style="3" customWidth="1"/>
    <col min="2" max="2" width="61.75390625" style="3" customWidth="1"/>
    <col min="3" max="4" width="14.75390625" style="3" customWidth="1"/>
    <col min="5" max="16384" width="9.125" style="3" customWidth="1"/>
  </cols>
  <sheetData>
    <row r="1" spans="1:4" ht="27" customHeight="1" thickBot="1">
      <c r="A1" s="151" t="s">
        <v>259</v>
      </c>
      <c r="B1" s="152"/>
      <c r="C1" s="152"/>
      <c r="D1" s="153"/>
    </row>
    <row r="2" spans="1:4" ht="22.5" customHeight="1" thickBot="1">
      <c r="A2" s="26" t="s">
        <v>183</v>
      </c>
      <c r="B2" s="27" t="s">
        <v>77</v>
      </c>
      <c r="C2" s="28">
        <v>2014</v>
      </c>
      <c r="D2" s="28">
        <v>2013</v>
      </c>
    </row>
    <row r="3" spans="1:4" ht="19.5" customHeight="1">
      <c r="A3" s="71" t="s">
        <v>184</v>
      </c>
      <c r="B3" s="72" t="s">
        <v>185</v>
      </c>
      <c r="C3" s="73">
        <v>19378526.21</v>
      </c>
      <c r="D3" s="73">
        <v>19144724.79</v>
      </c>
    </row>
    <row r="4" spans="1:4" ht="19.5" customHeight="1">
      <c r="A4" s="16"/>
      <c r="B4" s="17" t="s">
        <v>186</v>
      </c>
      <c r="C4" s="19"/>
      <c r="D4" s="19"/>
    </row>
    <row r="5" spans="1:4" ht="19.5" customHeight="1">
      <c r="A5" s="10" t="s">
        <v>187</v>
      </c>
      <c r="B5" s="32" t="s">
        <v>188</v>
      </c>
      <c r="C5" s="13">
        <v>19378526.21</v>
      </c>
      <c r="D5" s="13">
        <v>19144724.79</v>
      </c>
    </row>
    <row r="6" spans="1:4" ht="19.5" customHeight="1">
      <c r="A6" s="10">
        <v>1</v>
      </c>
      <c r="B6" s="32" t="s">
        <v>189</v>
      </c>
      <c r="C6" s="13">
        <v>10546028.18</v>
      </c>
      <c r="D6" s="13">
        <v>10546028.18</v>
      </c>
    </row>
    <row r="7" spans="1:4" ht="19.5" customHeight="1">
      <c r="A7" s="16" t="s">
        <v>190</v>
      </c>
      <c r="B7" s="17" t="s">
        <v>191</v>
      </c>
      <c r="C7" s="19"/>
      <c r="D7" s="19"/>
    </row>
    <row r="8" spans="1:4" ht="19.5" customHeight="1">
      <c r="A8" s="16"/>
      <c r="B8" s="17" t="s">
        <v>192</v>
      </c>
      <c r="C8" s="19"/>
      <c r="D8" s="19"/>
    </row>
    <row r="9" spans="1:4" ht="19.5" customHeight="1">
      <c r="A9" s="16"/>
      <c r="B9" s="17" t="s">
        <v>242</v>
      </c>
      <c r="C9" s="19"/>
      <c r="D9" s="19"/>
    </row>
    <row r="10" spans="1:4" ht="19.5" customHeight="1">
      <c r="A10" s="16"/>
      <c r="B10" s="17" t="s">
        <v>243</v>
      </c>
      <c r="C10" s="19"/>
      <c r="D10" s="19"/>
    </row>
    <row r="11" spans="1:4" ht="19.5" customHeight="1">
      <c r="A11" s="16"/>
      <c r="B11" s="17" t="s">
        <v>195</v>
      </c>
      <c r="C11" s="19"/>
      <c r="D11" s="19"/>
    </row>
    <row r="12" spans="1:4" ht="19.5" customHeight="1">
      <c r="A12" s="16"/>
      <c r="B12" s="17" t="s">
        <v>244</v>
      </c>
      <c r="C12" s="19"/>
      <c r="D12" s="19"/>
    </row>
    <row r="13" spans="1:4" ht="19.5" customHeight="1">
      <c r="A13" s="16"/>
      <c r="B13" s="17" t="s">
        <v>252</v>
      </c>
      <c r="C13" s="19"/>
      <c r="D13" s="19"/>
    </row>
    <row r="14" spans="1:4" ht="19.5" customHeight="1">
      <c r="A14" s="10" t="s">
        <v>196</v>
      </c>
      <c r="B14" s="11" t="s">
        <v>197</v>
      </c>
      <c r="C14" s="13">
        <v>10546028.18</v>
      </c>
      <c r="D14" s="13">
        <v>10546028.18</v>
      </c>
    </row>
    <row r="15" spans="1:4" ht="19.5" customHeight="1">
      <c r="A15" s="10">
        <v>2</v>
      </c>
      <c r="B15" s="32" t="s">
        <v>198</v>
      </c>
      <c r="C15" s="12"/>
      <c r="D15" s="12"/>
    </row>
    <row r="16" spans="1:4" ht="19.5" customHeight="1">
      <c r="A16" s="16" t="s">
        <v>199</v>
      </c>
      <c r="B16" s="17" t="s">
        <v>200</v>
      </c>
      <c r="C16" s="18"/>
      <c r="D16" s="18"/>
    </row>
    <row r="17" spans="1:4" ht="19.5" customHeight="1">
      <c r="A17" s="16"/>
      <c r="B17" s="17" t="s">
        <v>192</v>
      </c>
      <c r="C17" s="18"/>
      <c r="D17" s="18"/>
    </row>
    <row r="18" spans="1:4" ht="19.5" customHeight="1">
      <c r="A18" s="16"/>
      <c r="B18" s="17" t="s">
        <v>194</v>
      </c>
      <c r="C18" s="18"/>
      <c r="D18" s="18"/>
    </row>
    <row r="19" spans="1:4" ht="19.5" customHeight="1">
      <c r="A19" s="16"/>
      <c r="B19" s="17" t="s">
        <v>194</v>
      </c>
      <c r="C19" s="18"/>
      <c r="D19" s="18"/>
    </row>
    <row r="20" spans="1:4" ht="19.5" customHeight="1">
      <c r="A20" s="16"/>
      <c r="B20" s="17" t="s">
        <v>195</v>
      </c>
      <c r="C20" s="18"/>
      <c r="D20" s="18"/>
    </row>
    <row r="21" spans="1:4" ht="19.5" customHeight="1">
      <c r="A21" s="16"/>
      <c r="B21" s="17" t="s">
        <v>194</v>
      </c>
      <c r="C21" s="18"/>
      <c r="D21" s="18"/>
    </row>
    <row r="22" spans="1:4" ht="19.5" customHeight="1">
      <c r="A22" s="16"/>
      <c r="B22" s="17" t="s">
        <v>194</v>
      </c>
      <c r="C22" s="18"/>
      <c r="D22" s="18"/>
    </row>
    <row r="23" spans="1:4" ht="19.5" customHeight="1">
      <c r="A23" s="10" t="s">
        <v>201</v>
      </c>
      <c r="B23" s="32" t="s">
        <v>202</v>
      </c>
      <c r="C23" s="12"/>
      <c r="D23" s="12"/>
    </row>
    <row r="24" spans="1:4" ht="19.5" customHeight="1">
      <c r="A24" s="10">
        <v>3</v>
      </c>
      <c r="B24" s="11" t="s">
        <v>203</v>
      </c>
      <c r="C24" s="12"/>
      <c r="D24" s="12"/>
    </row>
    <row r="25" spans="1:4" ht="19.5" customHeight="1">
      <c r="A25" s="16"/>
      <c r="B25" s="17" t="s">
        <v>192</v>
      </c>
      <c r="C25" s="18"/>
      <c r="D25" s="18"/>
    </row>
    <row r="26" spans="1:4" ht="19.5" customHeight="1">
      <c r="A26" s="16"/>
      <c r="B26" s="17" t="s">
        <v>195</v>
      </c>
      <c r="C26" s="18"/>
      <c r="D26" s="18"/>
    </row>
    <row r="27" spans="1:4" ht="19.5" customHeight="1">
      <c r="A27" s="10" t="s">
        <v>204</v>
      </c>
      <c r="B27" s="11" t="s">
        <v>61</v>
      </c>
      <c r="C27" s="12"/>
      <c r="D27" s="12"/>
    </row>
    <row r="28" spans="1:4" ht="19.5" customHeight="1">
      <c r="A28" s="10">
        <v>4</v>
      </c>
      <c r="B28" s="32" t="s">
        <v>205</v>
      </c>
      <c r="C28" s="13">
        <v>8598696.61</v>
      </c>
      <c r="D28" s="13">
        <v>8277019.83</v>
      </c>
    </row>
    <row r="29" spans="1:4" ht="19.5" customHeight="1">
      <c r="A29" s="16" t="s">
        <v>62</v>
      </c>
      <c r="B29" s="17" t="s">
        <v>206</v>
      </c>
      <c r="C29" s="19">
        <v>233801.42</v>
      </c>
      <c r="D29" s="19">
        <v>321676.78</v>
      </c>
    </row>
    <row r="30" spans="1:4" ht="19.5" customHeight="1">
      <c r="A30" s="16"/>
      <c r="B30" s="17" t="s">
        <v>192</v>
      </c>
      <c r="C30" s="19"/>
      <c r="D30" s="19"/>
    </row>
    <row r="31" spans="1:4" ht="19.5" customHeight="1">
      <c r="A31" s="16"/>
      <c r="B31" s="17" t="s">
        <v>207</v>
      </c>
      <c r="C31" s="19"/>
      <c r="D31" s="19"/>
    </row>
    <row r="32" spans="1:4" ht="19.5" customHeight="1">
      <c r="A32" s="16"/>
      <c r="B32" s="17" t="s">
        <v>208</v>
      </c>
      <c r="C32" s="19">
        <v>233801.42</v>
      </c>
      <c r="D32" s="19">
        <v>321676.78</v>
      </c>
    </row>
    <row r="33" spans="1:4" ht="19.5" customHeight="1">
      <c r="A33" s="16"/>
      <c r="B33" s="17" t="s">
        <v>209</v>
      </c>
      <c r="C33" s="19"/>
      <c r="D33" s="19"/>
    </row>
    <row r="34" spans="1:4" ht="19.5" customHeight="1">
      <c r="A34" s="16"/>
      <c r="B34" s="17" t="s">
        <v>250</v>
      </c>
      <c r="C34" s="19"/>
      <c r="D34" s="19"/>
    </row>
    <row r="35" spans="1:4" ht="19.5" customHeight="1">
      <c r="A35" s="16"/>
      <c r="B35" s="17" t="s">
        <v>194</v>
      </c>
      <c r="C35" s="19"/>
      <c r="D35" s="19"/>
    </row>
    <row r="36" spans="1:4" ht="19.5" customHeight="1">
      <c r="A36" s="16"/>
      <c r="B36" s="17" t="s">
        <v>195</v>
      </c>
      <c r="C36" s="19"/>
      <c r="D36" s="19"/>
    </row>
    <row r="37" spans="1:4" ht="19.5" customHeight="1">
      <c r="A37" s="16"/>
      <c r="B37" s="17" t="s">
        <v>210</v>
      </c>
      <c r="C37" s="19"/>
      <c r="D37" s="19"/>
    </row>
    <row r="38" spans="1:4" ht="19.5" customHeight="1" thickBot="1">
      <c r="A38" s="59"/>
      <c r="B38" s="60" t="s">
        <v>194</v>
      </c>
      <c r="C38" s="38"/>
      <c r="D38" s="38"/>
    </row>
    <row r="39" spans="1:4" ht="19.5" customHeight="1" thickBot="1">
      <c r="A39" s="61"/>
      <c r="B39" s="61"/>
      <c r="C39" s="62"/>
      <c r="D39" s="62"/>
    </row>
    <row r="40" spans="1:4" ht="19.5" customHeight="1" thickBot="1">
      <c r="A40" s="26" t="s">
        <v>183</v>
      </c>
      <c r="B40" s="27" t="s">
        <v>77</v>
      </c>
      <c r="C40" s="28">
        <v>2014</v>
      </c>
      <c r="D40" s="28">
        <v>2013</v>
      </c>
    </row>
    <row r="41" spans="1:4" ht="19.5" customHeight="1">
      <c r="A41" s="10" t="s">
        <v>63</v>
      </c>
      <c r="B41" s="32" t="s">
        <v>211</v>
      </c>
      <c r="C41" s="13">
        <v>8832498.03</v>
      </c>
      <c r="D41" s="13">
        <v>8598696.61</v>
      </c>
    </row>
    <row r="42" spans="1:4" ht="19.5" customHeight="1">
      <c r="A42" s="10" t="s">
        <v>32</v>
      </c>
      <c r="B42" s="32" t="s">
        <v>212</v>
      </c>
      <c r="C42" s="12"/>
      <c r="D42" s="12"/>
    </row>
    <row r="43" spans="1:4" ht="19.5" customHeight="1">
      <c r="A43" s="16" t="s">
        <v>64</v>
      </c>
      <c r="B43" s="17" t="s">
        <v>213</v>
      </c>
      <c r="C43" s="18"/>
      <c r="D43" s="19"/>
    </row>
    <row r="44" spans="1:4" ht="19.5" customHeight="1">
      <c r="A44" s="16"/>
      <c r="B44" s="17" t="s">
        <v>192</v>
      </c>
      <c r="C44" s="18"/>
      <c r="D44" s="19"/>
    </row>
    <row r="45" spans="1:4" ht="19.5" customHeight="1">
      <c r="A45" s="16"/>
      <c r="B45" s="17" t="s">
        <v>193</v>
      </c>
      <c r="C45" s="18"/>
      <c r="D45" s="19"/>
    </row>
    <row r="46" spans="1:4" ht="19.5" customHeight="1">
      <c r="A46" s="16"/>
      <c r="B46" s="17" t="s">
        <v>194</v>
      </c>
      <c r="C46" s="18"/>
      <c r="D46" s="19"/>
    </row>
    <row r="47" spans="1:4" ht="19.5" customHeight="1">
      <c r="A47" s="16"/>
      <c r="B47" s="17" t="s">
        <v>195</v>
      </c>
      <c r="C47" s="18"/>
      <c r="D47" s="19"/>
    </row>
    <row r="48" spans="1:4" ht="19.5" customHeight="1">
      <c r="A48" s="16"/>
      <c r="B48" s="17" t="s">
        <v>194</v>
      </c>
      <c r="C48" s="18"/>
      <c r="D48" s="19"/>
    </row>
    <row r="49" spans="1:4" ht="19.5" customHeight="1">
      <c r="A49" s="16"/>
      <c r="B49" s="17" t="s">
        <v>194</v>
      </c>
      <c r="C49" s="18"/>
      <c r="D49" s="19"/>
    </row>
    <row r="50" spans="1:4" ht="19.5" customHeight="1">
      <c r="A50" s="10" t="s">
        <v>66</v>
      </c>
      <c r="B50" s="32" t="s">
        <v>214</v>
      </c>
      <c r="C50" s="12"/>
      <c r="D50" s="13"/>
    </row>
    <row r="51" spans="1:4" ht="19.5" customHeight="1">
      <c r="A51" s="10" t="s">
        <v>67</v>
      </c>
      <c r="B51" s="32" t="s">
        <v>215</v>
      </c>
      <c r="C51" s="12"/>
      <c r="D51" s="13"/>
    </row>
    <row r="52" spans="1:4" ht="19.5" customHeight="1">
      <c r="A52" s="16" t="s">
        <v>68</v>
      </c>
      <c r="B52" s="63" t="s">
        <v>216</v>
      </c>
      <c r="C52" s="18"/>
      <c r="D52" s="19"/>
    </row>
    <row r="53" spans="1:4" ht="19.5" customHeight="1">
      <c r="A53" s="16"/>
      <c r="B53" s="63" t="s">
        <v>192</v>
      </c>
      <c r="C53" s="18"/>
      <c r="D53" s="19"/>
    </row>
    <row r="54" spans="1:4" ht="19.5" customHeight="1">
      <c r="A54" s="16"/>
      <c r="B54" s="63" t="s">
        <v>194</v>
      </c>
      <c r="C54" s="18"/>
      <c r="D54" s="19"/>
    </row>
    <row r="55" spans="1:4" ht="19.5" customHeight="1">
      <c r="A55" s="16"/>
      <c r="B55" s="63" t="s">
        <v>194</v>
      </c>
      <c r="C55" s="18"/>
      <c r="D55" s="19"/>
    </row>
    <row r="56" spans="1:4" ht="19.5" customHeight="1">
      <c r="A56" s="16"/>
      <c r="B56" s="63" t="s">
        <v>195</v>
      </c>
      <c r="C56" s="18"/>
      <c r="D56" s="19"/>
    </row>
    <row r="57" spans="1:4" ht="19.5" customHeight="1">
      <c r="A57" s="16"/>
      <c r="B57" s="63" t="s">
        <v>194</v>
      </c>
      <c r="C57" s="18"/>
      <c r="D57" s="19"/>
    </row>
    <row r="58" spans="1:4" ht="19.5" customHeight="1">
      <c r="A58" s="16"/>
      <c r="B58" s="63" t="s">
        <v>194</v>
      </c>
      <c r="C58" s="18"/>
      <c r="D58" s="19"/>
    </row>
    <row r="59" spans="1:4" ht="19.5" customHeight="1">
      <c r="A59" s="10" t="s">
        <v>69</v>
      </c>
      <c r="B59" s="32" t="s">
        <v>217</v>
      </c>
      <c r="C59" s="12"/>
      <c r="D59" s="13"/>
    </row>
    <row r="60" spans="1:4" ht="19.5" customHeight="1">
      <c r="A60" s="10" t="s">
        <v>70</v>
      </c>
      <c r="B60" s="32" t="s">
        <v>218</v>
      </c>
      <c r="C60" s="12"/>
      <c r="D60" s="13"/>
    </row>
    <row r="61" spans="1:4" ht="19.5" customHeight="1">
      <c r="A61" s="16" t="s">
        <v>71</v>
      </c>
      <c r="B61" s="63" t="s">
        <v>219</v>
      </c>
      <c r="C61" s="18"/>
      <c r="D61" s="19"/>
    </row>
    <row r="62" spans="1:4" ht="19.5" customHeight="1">
      <c r="A62" s="16"/>
      <c r="B62" s="63" t="s">
        <v>220</v>
      </c>
      <c r="C62" s="18"/>
      <c r="D62" s="19"/>
    </row>
    <row r="63" spans="1:4" ht="19.5" customHeight="1">
      <c r="A63" s="16" t="s">
        <v>72</v>
      </c>
      <c r="B63" s="63" t="s">
        <v>221</v>
      </c>
      <c r="C63" s="18"/>
      <c r="D63" s="19"/>
    </row>
    <row r="64" spans="1:4" ht="19.5" customHeight="1">
      <c r="A64" s="16"/>
      <c r="B64" s="63" t="s">
        <v>192</v>
      </c>
      <c r="C64" s="18"/>
      <c r="D64" s="19"/>
    </row>
    <row r="65" spans="1:4" ht="19.5" customHeight="1">
      <c r="A65" s="16"/>
      <c r="B65" s="63" t="s">
        <v>222</v>
      </c>
      <c r="C65" s="18"/>
      <c r="D65" s="19"/>
    </row>
    <row r="66" spans="1:4" ht="19.5" customHeight="1">
      <c r="A66" s="16"/>
      <c r="B66" s="63" t="s">
        <v>194</v>
      </c>
      <c r="C66" s="18"/>
      <c r="D66" s="19"/>
    </row>
    <row r="67" spans="1:4" ht="19.5" customHeight="1">
      <c r="A67" s="16"/>
      <c r="B67" s="63" t="s">
        <v>195</v>
      </c>
      <c r="C67" s="18"/>
      <c r="D67" s="19"/>
    </row>
    <row r="68" spans="1:4" ht="19.5" customHeight="1">
      <c r="A68" s="16"/>
      <c r="B68" s="63" t="s">
        <v>194</v>
      </c>
      <c r="C68" s="18"/>
      <c r="D68" s="19"/>
    </row>
    <row r="69" spans="1:4" ht="19.5" customHeight="1">
      <c r="A69" s="16"/>
      <c r="B69" s="63" t="s">
        <v>194</v>
      </c>
      <c r="C69" s="18"/>
      <c r="D69" s="19"/>
    </row>
    <row r="70" spans="1:4" ht="19.5" customHeight="1">
      <c r="A70" s="10" t="s">
        <v>73</v>
      </c>
      <c r="B70" s="32" t="s">
        <v>223</v>
      </c>
      <c r="C70" s="12"/>
      <c r="D70" s="13"/>
    </row>
    <row r="71" spans="1:4" ht="19.5" customHeight="1">
      <c r="A71" s="16" t="s">
        <v>74</v>
      </c>
      <c r="B71" s="63" t="s">
        <v>224</v>
      </c>
      <c r="C71" s="18"/>
      <c r="D71" s="19"/>
    </row>
    <row r="72" spans="1:4" ht="19.5" customHeight="1" thickBot="1">
      <c r="A72" s="59"/>
      <c r="B72" s="74" t="s">
        <v>186</v>
      </c>
      <c r="C72" s="37"/>
      <c r="D72" s="38"/>
    </row>
    <row r="73" spans="1:4" ht="19.5" customHeight="1" thickBot="1">
      <c r="A73" s="61"/>
      <c r="B73" s="64"/>
      <c r="C73" s="62"/>
      <c r="D73" s="62"/>
    </row>
    <row r="74" spans="1:4" ht="19.5" customHeight="1" thickBot="1">
      <c r="A74" s="26" t="s">
        <v>183</v>
      </c>
      <c r="B74" s="27" t="s">
        <v>77</v>
      </c>
      <c r="C74" s="27">
        <v>2014</v>
      </c>
      <c r="D74" s="27">
        <v>2013</v>
      </c>
    </row>
    <row r="75" spans="1:4" ht="19.5" customHeight="1">
      <c r="A75" s="65" t="s">
        <v>75</v>
      </c>
      <c r="B75" s="66" t="s">
        <v>225</v>
      </c>
      <c r="C75" s="67"/>
      <c r="D75" s="67"/>
    </row>
    <row r="76" spans="1:4" ht="19.5" customHeight="1">
      <c r="A76" s="16"/>
      <c r="B76" s="63" t="s">
        <v>192</v>
      </c>
      <c r="C76" s="18"/>
      <c r="D76" s="18"/>
    </row>
    <row r="77" spans="1:4" ht="19.5" customHeight="1">
      <c r="A77" s="16"/>
      <c r="B77" s="63" t="s">
        <v>226</v>
      </c>
      <c r="C77" s="18"/>
      <c r="D77" s="18"/>
    </row>
    <row r="78" spans="1:4" ht="19.5" customHeight="1">
      <c r="A78" s="16"/>
      <c r="B78" s="63" t="s">
        <v>194</v>
      </c>
      <c r="C78" s="18"/>
      <c r="D78" s="18"/>
    </row>
    <row r="79" spans="1:4" ht="19.5" customHeight="1">
      <c r="A79" s="16"/>
      <c r="B79" s="63" t="s">
        <v>195</v>
      </c>
      <c r="C79" s="18"/>
      <c r="D79" s="18"/>
    </row>
    <row r="80" spans="1:4" ht="19.5" customHeight="1">
      <c r="A80" s="16"/>
      <c r="B80" s="63" t="s">
        <v>193</v>
      </c>
      <c r="C80" s="18"/>
      <c r="D80" s="18"/>
    </row>
    <row r="81" spans="1:4" ht="19.5" customHeight="1">
      <c r="A81" s="16"/>
      <c r="B81" s="63" t="s">
        <v>194</v>
      </c>
      <c r="C81" s="18"/>
      <c r="D81" s="18"/>
    </row>
    <row r="82" spans="1:4" ht="19.5" customHeight="1">
      <c r="A82" s="10" t="s">
        <v>76</v>
      </c>
      <c r="B82" s="32" t="s">
        <v>227</v>
      </c>
      <c r="C82" s="12"/>
      <c r="D82" s="12"/>
    </row>
    <row r="83" spans="1:4" ht="19.5" customHeight="1">
      <c r="A83" s="10" t="s">
        <v>228</v>
      </c>
      <c r="B83" s="32" t="s">
        <v>229</v>
      </c>
      <c r="C83" s="12">
        <v>220350.09</v>
      </c>
      <c r="D83" s="12">
        <v>233801.42</v>
      </c>
    </row>
    <row r="84" spans="1:4" ht="19.5" customHeight="1">
      <c r="A84" s="16"/>
      <c r="B84" s="63" t="s">
        <v>230</v>
      </c>
      <c r="C84" s="19">
        <v>220350.09</v>
      </c>
      <c r="D84" s="19">
        <v>233801.42</v>
      </c>
    </row>
    <row r="85" spans="1:4" ht="19.5" customHeight="1">
      <c r="A85" s="16"/>
      <c r="B85" s="63" t="s">
        <v>231</v>
      </c>
      <c r="C85" s="19"/>
      <c r="D85" s="19"/>
    </row>
    <row r="86" spans="1:4" ht="19.5" customHeight="1">
      <c r="A86" s="16"/>
      <c r="B86" s="63" t="s">
        <v>232</v>
      </c>
      <c r="C86" s="19"/>
      <c r="D86" s="19"/>
    </row>
    <row r="87" spans="1:4" ht="19.5" customHeight="1">
      <c r="A87" s="10" t="s">
        <v>233</v>
      </c>
      <c r="B87" s="32" t="s">
        <v>234</v>
      </c>
      <c r="C87" s="12">
        <v>19598876.3</v>
      </c>
      <c r="D87" s="12">
        <v>19378526.21</v>
      </c>
    </row>
    <row r="88" spans="1:4" ht="30" customHeight="1" thickBot="1">
      <c r="A88" s="68" t="s">
        <v>235</v>
      </c>
      <c r="B88" s="69" t="s">
        <v>236</v>
      </c>
      <c r="C88" s="70">
        <v>19598876.3</v>
      </c>
      <c r="D88" s="70">
        <v>19378526.21</v>
      </c>
    </row>
    <row r="90" ht="15">
      <c r="B90" s="3" t="s">
        <v>129</v>
      </c>
    </row>
    <row r="91" spans="2:4" ht="18.75" customHeight="1">
      <c r="B91" s="3" t="s">
        <v>237</v>
      </c>
      <c r="C91" s="154" t="s">
        <v>238</v>
      </c>
      <c r="D91" s="154"/>
    </row>
  </sheetData>
  <sheetProtection/>
  <mergeCells count="2">
    <mergeCell ref="A1:D1"/>
    <mergeCell ref="C91:D9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przepływy środków pieniężnych</dc:title>
  <dc:subject/>
  <dc:creator>Maria Stefko</dc:creator>
  <cp:keywords/>
  <dc:description/>
  <cp:lastModifiedBy>SP ZOZ Kościan</cp:lastModifiedBy>
  <cp:lastPrinted>2015-03-13T07:22:35Z</cp:lastPrinted>
  <dcterms:created xsi:type="dcterms:W3CDTF">2001-01-17T15:28:50Z</dcterms:created>
  <dcterms:modified xsi:type="dcterms:W3CDTF">2015-03-13T07:40:34Z</dcterms:modified>
  <cp:category/>
  <cp:version/>
  <cp:contentType/>
  <cp:contentStatus/>
</cp:coreProperties>
</file>